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Իսահակյան գրադարան" sheetId="4" r:id="rId1"/>
    <sheet name="Sheet1" sheetId="1" r:id="rId2"/>
    <sheet name="Sheet2" sheetId="2" r:id="rId3"/>
  </sheets>
  <definedNames>
    <definedName name="_xlnm.Print_Area" localSheetId="0">'Իսահակյան գրադարան'!$A$1:$H$115</definedName>
  </definedNames>
  <calcPr calcId="125725"/>
</workbook>
</file>

<file path=xl/calcChain.xml><?xml version="1.0" encoding="utf-8"?>
<calcChain xmlns="http://schemas.openxmlformats.org/spreadsheetml/2006/main">
  <c r="G36" i="4"/>
  <c r="G35"/>
  <c r="G59"/>
  <c r="G91"/>
  <c r="G102" l="1"/>
  <c r="G67" l="1"/>
  <c r="G37"/>
  <c r="G45"/>
  <c r="G72" l="1"/>
  <c r="G84"/>
  <c r="G68"/>
  <c r="G69"/>
  <c r="G60"/>
  <c r="G61"/>
  <c r="G62"/>
  <c r="G64"/>
  <c r="G65"/>
  <c r="G66"/>
  <c r="G74"/>
  <c r="G75"/>
  <c r="G76"/>
  <c r="G77"/>
  <c r="G78"/>
  <c r="G79"/>
  <c r="G80"/>
  <c r="G81"/>
  <c r="G83"/>
  <c r="G53"/>
  <c r="G51"/>
  <c r="G52"/>
  <c r="G49"/>
  <c r="G50"/>
  <c r="G21"/>
  <c r="G22"/>
  <c r="G23"/>
  <c r="G24"/>
  <c r="G25"/>
  <c r="G26"/>
  <c r="G27"/>
  <c r="G28"/>
  <c r="G29"/>
  <c r="G30"/>
  <c r="G31"/>
  <c r="G32"/>
  <c r="G33"/>
  <c r="G34"/>
  <c r="G38"/>
  <c r="G42"/>
  <c r="G44"/>
  <c r="G47"/>
  <c r="G48"/>
  <c r="G106"/>
  <c r="G58"/>
  <c r="G20" l="1"/>
  <c r="G54" l="1"/>
  <c r="G85" l="1"/>
  <c r="G40" l="1"/>
  <c r="G41"/>
  <c r="G46"/>
  <c r="G19" s="1"/>
  <c r="G39"/>
  <c r="G43"/>
  <c r="G63"/>
  <c r="G70"/>
  <c r="G71"/>
  <c r="G82"/>
  <c r="G57" l="1"/>
  <c r="G18" s="1"/>
</calcChain>
</file>

<file path=xl/sharedStrings.xml><?xml version="1.0" encoding="utf-8"?>
<sst xmlns="http://schemas.openxmlformats.org/spreadsheetml/2006/main" count="265" uniqueCount="116">
  <si>
    <t>դրամ</t>
  </si>
  <si>
    <t>Խոսակցության վճար</t>
  </si>
  <si>
    <t>հատ</t>
  </si>
  <si>
    <t>Հիմնական հեռախոսագծի բաժանորդային վճար</t>
  </si>
  <si>
    <t>Աղբահանության ծառայություններ</t>
  </si>
  <si>
    <t>Կենտրոնական գրադարանում ջեռուցման և օդափոխման համակարգերի ընթացիկ տեխնիկական սպասարկում</t>
  </si>
  <si>
    <t>Ախտաբանություն</t>
  </si>
  <si>
    <t>Ջրի բաշխման ծառայություններ</t>
  </si>
  <si>
    <t>Խողովակաշարով գազային վառելիքի բաշխման ծառայություններ</t>
  </si>
  <si>
    <t>Էլեկտրոէներգիայի բաշխման ծառայություններ</t>
  </si>
  <si>
    <t>ՄԱՍ 2   ԾԱՌԱՅՈՒԹՅՈՒՆՆԵՐ</t>
  </si>
  <si>
    <t>Համակարգիչներ, համակարգչային սարքավորումներ</t>
  </si>
  <si>
    <t>Մանկական գրականություն</t>
  </si>
  <si>
    <t>Թեմատիկ գրականություն</t>
  </si>
  <si>
    <t>Հիմնական միջոցներ</t>
  </si>
  <si>
    <t>լիտր</t>
  </si>
  <si>
    <t>Սպիտակեցնող միջոց (ժավել)</t>
  </si>
  <si>
    <t>Ավել</t>
  </si>
  <si>
    <t>Էլեկտրական լար</t>
  </si>
  <si>
    <t>Փոշի մաքրելու ջնջոց            (սեղանի շոր)</t>
  </si>
  <si>
    <t>Սանհանգույց ախտահանելու հեղուկ</t>
  </si>
  <si>
    <t>Հատակ մաքրելու ջնջոց (շոր)</t>
  </si>
  <si>
    <t>Օճառ</t>
  </si>
  <si>
    <t>զույգ</t>
  </si>
  <si>
    <t>Ռետինե ձեռնոց</t>
  </si>
  <si>
    <t>Ռախշա</t>
  </si>
  <si>
    <t>Լվացքի փոշի</t>
  </si>
  <si>
    <t>Երկարացման լար</t>
  </si>
  <si>
    <t xml:space="preserve">Կարճ ցերեկային լամպ </t>
  </si>
  <si>
    <t>Երկար ցերեկային լամպ</t>
  </si>
  <si>
    <t>Լամպ` էլեկտրական</t>
  </si>
  <si>
    <t>Ապակի լվանալու հեղուկ</t>
  </si>
  <si>
    <t>Տնտեսական ապրանքներ.</t>
  </si>
  <si>
    <t>Թերթերի բաժանորդագրություն</t>
  </si>
  <si>
    <t>տուփ</t>
  </si>
  <si>
    <t>Կարիչի մետաղապլաստե կապեր</t>
  </si>
  <si>
    <t>Կարիչ (ստեպլեր)</t>
  </si>
  <si>
    <t>Նշումների թուղթ</t>
  </si>
  <si>
    <t>Սրիչ մատիտի</t>
  </si>
  <si>
    <t>Թղթապանակ (ռեգիստրատոր)</t>
  </si>
  <si>
    <t>Կոճգամ</t>
  </si>
  <si>
    <t>Ընթերցողական քարտեր</t>
  </si>
  <si>
    <t>Քարթրիջների լիցքավորում</t>
  </si>
  <si>
    <t>Թղթապանակ</t>
  </si>
  <si>
    <t>Գրքամատյան</t>
  </si>
  <si>
    <t>Գրասենյակային գիրք</t>
  </si>
  <si>
    <t>Մատիտ</t>
  </si>
  <si>
    <t>Գրիչ</t>
  </si>
  <si>
    <t>Շտրիխ</t>
  </si>
  <si>
    <t>Արագակար</t>
  </si>
  <si>
    <t>Սոսինձ</t>
  </si>
  <si>
    <t xml:space="preserve">Թուղթ սև </t>
  </si>
  <si>
    <t>Ֆայլ</t>
  </si>
  <si>
    <t>Ռետին</t>
  </si>
  <si>
    <t xml:space="preserve">                                                                 Գրասենյակային ապրանքներ.</t>
  </si>
  <si>
    <t>ՄԱՍ 1   ԱՊՐԱՆՔՆԵՐ</t>
  </si>
  <si>
    <t>Չափման միավորը</t>
  </si>
  <si>
    <t>Քանակը</t>
  </si>
  <si>
    <t>Գնման առարկայի անվանումը</t>
  </si>
  <si>
    <t>Ամսագրերի բաժանորդագրություն</t>
  </si>
  <si>
    <t>Հոդվածը</t>
  </si>
  <si>
    <t>Անվանումը</t>
  </si>
  <si>
    <t>Գնման  ձև   (ընթացակարգը)</t>
  </si>
  <si>
    <t>Ընդամենը ծախսերը (դրամ)</t>
  </si>
  <si>
    <t>Գեղարվեստական գրականություն</t>
  </si>
  <si>
    <t>Միջանցիկ կոդը՝ ըստ CPV դասակարգման</t>
  </si>
  <si>
    <t xml:space="preserve">   Տնօրեն՝                                            Հ. Կարապետյան</t>
  </si>
  <si>
    <t>Թուղթ A4</t>
  </si>
  <si>
    <t>Հակահրդեհային միջոցների ձեռք բերում և լիցքավորում</t>
  </si>
  <si>
    <t>Թերթեր և ամսագրեր</t>
  </si>
  <si>
    <t>Գլխ. հաշվ.                                           Գ. Պողոսյան</t>
  </si>
  <si>
    <t>Միավորի գինը</t>
  </si>
  <si>
    <t>Հաստատում եմ</t>
  </si>
  <si>
    <t>Միջոցառումների կազմակերպում</t>
  </si>
  <si>
    <t>էմուլսիա</t>
  </si>
  <si>
    <t>Ըստ բյուջետային ծախսերի գերատեսչական դասակարգման)</t>
  </si>
  <si>
    <t xml:space="preserve">Պատվիրատուն՝   &lt;&lt; Ա. Իսահակյանի անվան ԿԳ &gt;&gt; ՀՈԱԿ
                                                                                                                            </t>
  </si>
  <si>
    <t xml:space="preserve">Բաժին   08   խումբ   02    դաս   01  </t>
  </si>
  <si>
    <t>Տնօրեն՝</t>
  </si>
  <si>
    <t>Հ.Կարապետյան</t>
  </si>
  <si>
    <t>Ծրար</t>
  </si>
  <si>
    <t>Ամրակ</t>
  </si>
  <si>
    <t>Բացիկ</t>
  </si>
  <si>
    <t>Ապակարիչ</t>
  </si>
  <si>
    <t>Լամինացիոն թաղանթ</t>
  </si>
  <si>
    <t>Դակիչ</t>
  </si>
  <si>
    <t>Գրիչ գնդիկավոր</t>
  </si>
  <si>
    <t>մարկեր</t>
  </si>
  <si>
    <t>Քանոն</t>
  </si>
  <si>
    <t>Ուղերձի թղթապանակ</t>
  </si>
  <si>
    <t>Անջատիչ</t>
  </si>
  <si>
    <t>Աղբի պարկ</t>
  </si>
  <si>
    <t>Հոտազերծիչ</t>
  </si>
  <si>
    <t xml:space="preserve">Թել կապելու </t>
  </si>
  <si>
    <t>Մոպի պահուստ</t>
  </si>
  <si>
    <t>ինտերնետի վճար</t>
  </si>
  <si>
    <t>ՄԱ</t>
  </si>
  <si>
    <t>Գազասպառման համակարգի տեխնիկական սպասարկում, շարժիչների նորոգում</t>
  </si>
  <si>
    <r>
      <t>Ըստ բյուջետային ծախսերի գործառնական դասակարգման</t>
    </r>
    <r>
      <rPr>
        <i/>
        <sz val="10"/>
        <color indexed="8"/>
        <rFont val="Arial Armenian"/>
        <family val="2"/>
      </rPr>
      <t>)</t>
    </r>
  </si>
  <si>
    <t>Վարդակ</t>
  </si>
  <si>
    <t>Ծրագրային սպասարկման ծախսեր</t>
  </si>
  <si>
    <t>էլեկտրոնային ստորագրության հավաստ. ծառայություններ</t>
  </si>
  <si>
    <t>Գունավոր թուղթ</t>
  </si>
  <si>
    <t>Լատեքսային ներկ</t>
  </si>
  <si>
    <t>Տեխնիկական անվտանգության փորձաքննություն</t>
  </si>
  <si>
    <t xml:space="preserve">  Երևանի Քաղաքապետարանի  &lt;&lt;Ա. Իսահակյանի անվան ԿԳ&gt;&gt; ՀՈԱԿ-ի  2019 թվականի պետբյուջեի միջոցներով նախատեսվող գնումների պլան</t>
  </si>
  <si>
    <t>Լազերային սկավառակ      CD</t>
  </si>
  <si>
    <t>Լազերային սկավառակ      DVD</t>
  </si>
  <si>
    <t>Օճառ(հեղուկ)</t>
  </si>
  <si>
    <t>Դիսպենսերի թուղթ</t>
  </si>
  <si>
    <t>Ա. Գրիգորյան</t>
  </si>
  <si>
    <t>Արտադրատնտեսական գույք</t>
  </si>
  <si>
    <t>Լամպ` խնայող</t>
  </si>
  <si>
    <t>մ</t>
  </si>
  <si>
    <t>Վերապատրաստման ծառայություն</t>
  </si>
  <si>
    <t>Աշխատանքային օրագրեր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</si>
</sst>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0.0"/>
    <numFmt numFmtId="166" formatCode="0.0;[Red]0.0"/>
    <numFmt numFmtId="167" formatCode="0;[Red]0"/>
    <numFmt numFmtId="168" formatCode="0.00;[Red]0.00"/>
  </numFmts>
  <fonts count="2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Arial Unicode"/>
      <family val="2"/>
    </font>
    <font>
      <b/>
      <sz val="12"/>
      <name val="Arial LatArm"/>
      <family val="2"/>
    </font>
    <font>
      <sz val="10"/>
      <color indexed="8"/>
      <name val="MS Sans Serif"/>
      <family val="2"/>
      <charset val="204"/>
    </font>
    <font>
      <sz val="11"/>
      <name val="Arial LatArm"/>
      <family val="2"/>
    </font>
    <font>
      <b/>
      <sz val="11"/>
      <name val="Arial LatArm"/>
      <family val="2"/>
    </font>
    <font>
      <sz val="10"/>
      <name val="Arial LatArm"/>
      <family val="2"/>
    </font>
    <font>
      <sz val="12"/>
      <name val="Arial Unicode"/>
      <family val="2"/>
    </font>
    <font>
      <sz val="14"/>
      <name val="Arial Unicode"/>
      <family val="2"/>
    </font>
    <font>
      <sz val="16"/>
      <name val="Arial Unicode"/>
      <family val="2"/>
    </font>
    <font>
      <sz val="12"/>
      <name val="Arial"/>
      <family val="2"/>
      <charset val="204"/>
    </font>
    <font>
      <sz val="14"/>
      <name val="Arial LatArm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 Unicode"/>
      <family val="2"/>
      <charset val="204"/>
    </font>
    <font>
      <i/>
      <sz val="10"/>
      <color indexed="8"/>
      <name val="Arial Armenian"/>
      <family val="2"/>
    </font>
    <font>
      <b/>
      <sz val="11"/>
      <name val="Arial Unicode"/>
      <family val="2"/>
    </font>
    <font>
      <sz val="11"/>
      <color rgb="FFFF0000"/>
      <name val="Arial Unicode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1" fontId="2" fillId="0" borderId="0" xfId="1" applyNumberFormat="1" applyFont="1"/>
    <xf numFmtId="1" fontId="2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1" fontId="5" fillId="0" borderId="0" xfId="1" applyNumberFormat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vertical="center"/>
    </xf>
    <xf numFmtId="1" fontId="5" fillId="0" borderId="0" xfId="1" applyNumberFormat="1" applyFont="1" applyAlignment="1">
      <alignment horizontal="center" vertical="center"/>
    </xf>
    <xf numFmtId="0" fontId="5" fillId="0" borderId="0" xfId="2" applyFont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165" fontId="15" fillId="3" borderId="1" xfId="1" applyNumberFormat="1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1" fontId="13" fillId="3" borderId="1" xfId="2" applyNumberFormat="1" applyFont="1" applyFill="1" applyBorder="1" applyAlignment="1">
      <alignment horizontal="center"/>
    </xf>
    <xf numFmtId="0" fontId="13" fillId="3" borderId="2" xfId="2" applyFont="1" applyFill="1" applyBorder="1" applyAlignment="1">
      <alignment horizontal="center" vertical="center" wrapText="1"/>
    </xf>
    <xf numFmtId="164" fontId="12" fillId="0" borderId="0" xfId="1" applyNumberFormat="1" applyFont="1" applyAlignment="1">
      <alignment horizontal="center" vertical="center"/>
    </xf>
    <xf numFmtId="0" fontId="13" fillId="3" borderId="4" xfId="2" applyFont="1" applyFill="1" applyBorder="1" applyAlignment="1">
      <alignment vertical="center"/>
    </xf>
    <xf numFmtId="0" fontId="13" fillId="3" borderId="4" xfId="2" applyFont="1" applyFill="1" applyBorder="1" applyAlignment="1">
      <alignment vertical="center" wrapText="1"/>
    </xf>
    <xf numFmtId="0" fontId="19" fillId="0" borderId="0" xfId="1" applyFont="1"/>
    <xf numFmtId="0" fontId="20" fillId="0" borderId="0" xfId="1" applyFont="1"/>
    <xf numFmtId="0" fontId="2" fillId="4" borderId="0" xfId="1" applyFont="1" applyFill="1" applyBorder="1"/>
    <xf numFmtId="164" fontId="12" fillId="0" borderId="0" xfId="1" applyNumberFormat="1" applyFont="1" applyAlignment="1">
      <alignment horizontal="left" vertical="center"/>
    </xf>
    <xf numFmtId="1" fontId="16" fillId="3" borderId="4" xfId="1" applyNumberFormat="1" applyFont="1" applyFill="1" applyBorder="1" applyAlignment="1">
      <alignment horizontal="center" vertical="center"/>
    </xf>
    <xf numFmtId="1" fontId="7" fillId="3" borderId="4" xfId="1" applyNumberFormat="1" applyFont="1" applyFill="1" applyBorder="1" applyAlignment="1">
      <alignment horizontal="center" vertical="center"/>
    </xf>
    <xf numFmtId="168" fontId="7" fillId="3" borderId="1" xfId="1" applyNumberFormat="1" applyFont="1" applyFill="1" applyBorder="1" applyAlignment="1">
      <alignment horizontal="center" vertical="center"/>
    </xf>
    <xf numFmtId="0" fontId="5" fillId="3" borderId="4" xfId="2" applyFont="1" applyFill="1" applyBorder="1" applyAlignment="1">
      <alignment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1" fontId="5" fillId="3" borderId="1" xfId="2" applyNumberFormat="1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 wrapText="1"/>
    </xf>
    <xf numFmtId="0" fontId="2" fillId="3" borderId="0" xfId="1" applyFont="1" applyFill="1" applyBorder="1"/>
    <xf numFmtId="1" fontId="6" fillId="3" borderId="1" xfId="2" applyNumberFormat="1" applyFont="1" applyFill="1" applyBorder="1" applyAlignment="1">
      <alignment horizontal="center"/>
    </xf>
    <xf numFmtId="0" fontId="13" fillId="3" borderId="2" xfId="2" applyFont="1" applyFill="1" applyBorder="1" applyAlignment="1">
      <alignment horizontal="center" wrapText="1"/>
    </xf>
    <xf numFmtId="1" fontId="1" fillId="3" borderId="4" xfId="1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/>
    </xf>
    <xf numFmtId="1" fontId="2" fillId="3" borderId="0" xfId="1" applyNumberFormat="1" applyFont="1" applyFill="1" applyAlignment="1">
      <alignment horizontal="center"/>
    </xf>
    <xf numFmtId="0" fontId="2" fillId="3" borderId="0" xfId="1" applyFont="1" applyFill="1"/>
    <xf numFmtId="0" fontId="8" fillId="3" borderId="0" xfId="1" applyFont="1" applyFill="1"/>
    <xf numFmtId="0" fontId="8" fillId="3" borderId="0" xfId="1" applyFont="1" applyFill="1" applyAlignment="1">
      <alignment horizontal="center"/>
    </xf>
    <xf numFmtId="1" fontId="9" fillId="3" borderId="0" xfId="1" applyNumberFormat="1" applyFont="1" applyFill="1" applyAlignment="1">
      <alignment horizontal="center"/>
    </xf>
    <xf numFmtId="0" fontId="9" fillId="3" borderId="0" xfId="1" applyFont="1" applyFill="1" applyAlignment="1">
      <alignment horizontal="right"/>
    </xf>
    <xf numFmtId="1" fontId="9" fillId="3" borderId="0" xfId="1" applyNumberFormat="1" applyFont="1" applyFill="1" applyAlignment="1">
      <alignment vertical="center"/>
    </xf>
    <xf numFmtId="0" fontId="9" fillId="3" borderId="0" xfId="1" applyFont="1" applyFill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17" fillId="3" borderId="4" xfId="0" applyFont="1" applyFill="1" applyBorder="1"/>
    <xf numFmtId="0" fontId="11" fillId="3" borderId="1" xfId="1" applyFont="1" applyFill="1" applyBorder="1" applyAlignment="1">
      <alignment horizontal="center" vertical="center" wrapText="1"/>
    </xf>
    <xf numFmtId="164" fontId="11" fillId="3" borderId="1" xfId="1" applyNumberFormat="1" applyFont="1" applyFill="1" applyBorder="1" applyAlignment="1">
      <alignment horizontal="center" vertical="center" wrapText="1"/>
    </xf>
    <xf numFmtId="1" fontId="11" fillId="3" borderId="1" xfId="1" applyNumberFormat="1" applyFont="1" applyFill="1" applyBorder="1" applyAlignment="1">
      <alignment horizontal="center" vertical="center" wrapText="1"/>
    </xf>
    <xf numFmtId="1" fontId="11" fillId="3" borderId="1" xfId="1" applyNumberFormat="1" applyFont="1" applyFill="1" applyBorder="1" applyAlignment="1">
      <alignment vertical="center" wrapText="1"/>
    </xf>
    <xf numFmtId="0" fontId="11" fillId="3" borderId="4" xfId="1" applyFont="1" applyFill="1" applyBorder="1" applyAlignment="1">
      <alignment vertical="center" wrapText="1"/>
    </xf>
    <xf numFmtId="0" fontId="13" fillId="3" borderId="0" xfId="1" applyFont="1" applyFill="1" applyAlignment="1">
      <alignment horizontal="center"/>
    </xf>
    <xf numFmtId="1" fontId="11" fillId="3" borderId="1" xfId="1" applyNumberFormat="1" applyFont="1" applyFill="1" applyBorder="1" applyAlignment="1">
      <alignment horizontal="center"/>
    </xf>
    <xf numFmtId="0" fontId="14" fillId="3" borderId="4" xfId="1" applyFont="1" applyFill="1" applyBorder="1" applyAlignment="1">
      <alignment horizontal="left" vertical="center" wrapText="1"/>
    </xf>
    <xf numFmtId="0" fontId="14" fillId="3" borderId="3" xfId="1" applyFont="1" applyFill="1" applyBorder="1" applyAlignment="1">
      <alignment horizontal="left" vertical="center" wrapText="1"/>
    </xf>
    <xf numFmtId="0" fontId="13" fillId="3" borderId="1" xfId="1" applyFont="1" applyFill="1" applyBorder="1"/>
    <xf numFmtId="0" fontId="14" fillId="3" borderId="1" xfId="1" applyFont="1" applyFill="1" applyBorder="1" applyAlignment="1">
      <alignment horizontal="center" vertical="center" wrapText="1"/>
    </xf>
    <xf numFmtId="1" fontId="14" fillId="3" borderId="4" xfId="1" applyNumberFormat="1" applyFont="1" applyFill="1" applyBorder="1" applyAlignment="1">
      <alignment horizontal="center" vertical="center" wrapText="1"/>
    </xf>
    <xf numFmtId="167" fontId="15" fillId="3" borderId="1" xfId="1" applyNumberFormat="1" applyFont="1" applyFill="1" applyBorder="1" applyAlignment="1">
      <alignment horizontal="center" vertical="center"/>
    </xf>
    <xf numFmtId="1" fontId="15" fillId="3" borderId="4" xfId="1" applyNumberFormat="1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vertical="center" wrapText="1"/>
    </xf>
    <xf numFmtId="0" fontId="14" fillId="3" borderId="1" xfId="2" applyFont="1" applyFill="1" applyBorder="1" applyAlignment="1">
      <alignment horizontal="center" vertical="top" wrapText="1"/>
    </xf>
    <xf numFmtId="0" fontId="14" fillId="3" borderId="2" xfId="2" applyFont="1" applyFill="1" applyBorder="1" applyAlignment="1">
      <alignment horizontal="center" vertical="top" wrapText="1"/>
    </xf>
    <xf numFmtId="0" fontId="14" fillId="3" borderId="2" xfId="2" applyFont="1" applyFill="1" applyBorder="1" applyAlignment="1">
      <alignment horizontal="center" wrapText="1"/>
    </xf>
    <xf numFmtId="166" fontId="16" fillId="3" borderId="1" xfId="1" applyNumberFormat="1" applyFont="1" applyFill="1" applyBorder="1" applyAlignment="1">
      <alignment horizontal="center" vertical="center"/>
    </xf>
    <xf numFmtId="168" fontId="16" fillId="3" borderId="1" xfId="1" applyNumberFormat="1" applyFont="1" applyFill="1" applyBorder="1" applyAlignment="1">
      <alignment horizontal="center" vertical="center"/>
    </xf>
    <xf numFmtId="168" fontId="1" fillId="3" borderId="1" xfId="1" applyNumberFormat="1" applyFont="1" applyFill="1" applyBorder="1" applyAlignment="1">
      <alignment horizontal="center" vertical="center"/>
    </xf>
    <xf numFmtId="0" fontId="6" fillId="3" borderId="4" xfId="2" applyFont="1" applyFill="1" applyBorder="1" applyAlignment="1">
      <alignment vertical="center" wrapText="1"/>
    </xf>
    <xf numFmtId="167" fontId="3" fillId="3" borderId="1" xfId="1" applyNumberFormat="1" applyFont="1" applyFill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6" fillId="3" borderId="4" xfId="2" applyFont="1" applyFill="1" applyBorder="1" applyAlignment="1">
      <alignment vertical="center"/>
    </xf>
    <xf numFmtId="0" fontId="6" fillId="3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wrapText="1"/>
    </xf>
    <xf numFmtId="166" fontId="7" fillId="3" borderId="1" xfId="1" applyNumberFormat="1" applyFont="1" applyFill="1" applyBorder="1" applyAlignment="1">
      <alignment horizontal="center" vertical="center"/>
    </xf>
    <xf numFmtId="0" fontId="5" fillId="3" borderId="4" xfId="2" applyFont="1" applyFill="1" applyBorder="1" applyAlignment="1">
      <alignment vertical="center"/>
    </xf>
    <xf numFmtId="167" fontId="6" fillId="3" borderId="1" xfId="1" applyNumberFormat="1" applyFont="1" applyFill="1" applyBorder="1" applyAlignment="1">
      <alignment horizontal="center" vertical="center"/>
    </xf>
    <xf numFmtId="1" fontId="6" fillId="3" borderId="4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" fontId="5" fillId="3" borderId="4" xfId="1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 wrapText="1"/>
    </xf>
    <xf numFmtId="1" fontId="5" fillId="3" borderId="1" xfId="2" applyNumberFormat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1" fontId="5" fillId="3" borderId="1" xfId="1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1" fontId="6" fillId="3" borderId="1" xfId="1" applyNumberFormat="1" applyFont="1" applyFill="1" applyBorder="1" applyAlignment="1">
      <alignment horizontal="center"/>
    </xf>
    <xf numFmtId="0" fontId="6" fillId="3" borderId="1" xfId="2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/>
    </xf>
    <xf numFmtId="1" fontId="10" fillId="3" borderId="0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0" fillId="3" borderId="4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13" fillId="3" borderId="4" xfId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</cellXfs>
  <cellStyles count="3">
    <cellStyle name="Normal 2" xfId="1"/>
    <cellStyle name="Normal_Sheet1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2"/>
  <sheetViews>
    <sheetView tabSelected="1" view="pageBreakPreview" zoomScale="85" zoomScaleNormal="100" zoomScaleSheetLayoutView="85" workbookViewId="0">
      <selection activeCell="E9" sqref="E9"/>
    </sheetView>
  </sheetViews>
  <sheetFormatPr defaultRowHeight="14.25"/>
  <cols>
    <col min="1" max="1" width="23.5703125" style="2" customWidth="1"/>
    <col min="2" max="2" width="17.85546875" style="5" customWidth="1"/>
    <col min="3" max="3" width="30.7109375" style="1" customWidth="1"/>
    <col min="4" max="4" width="18.42578125" style="1" customWidth="1"/>
    <col min="5" max="5" width="13.42578125" style="2" customWidth="1"/>
    <col min="6" max="6" width="10.5703125" style="2" customWidth="1"/>
    <col min="7" max="7" width="13.42578125" style="5" customWidth="1"/>
    <col min="8" max="8" width="11.5703125" style="2" customWidth="1"/>
    <col min="9" max="16384" width="9.140625" style="1"/>
  </cols>
  <sheetData>
    <row r="1" spans="1:8">
      <c r="A1" s="38"/>
      <c r="B1" s="39"/>
      <c r="C1" s="40"/>
      <c r="D1" s="40"/>
      <c r="E1" s="38"/>
      <c r="F1" s="38"/>
      <c r="G1" s="39"/>
      <c r="H1" s="38"/>
    </row>
    <row r="2" spans="1:8" ht="15" customHeight="1">
      <c r="A2" s="38"/>
      <c r="B2" s="39"/>
      <c r="C2" s="41"/>
      <c r="D2" s="41"/>
      <c r="E2" s="42"/>
      <c r="F2" s="42" t="s">
        <v>72</v>
      </c>
      <c r="G2" s="43"/>
      <c r="H2" s="40"/>
    </row>
    <row r="3" spans="1:8" ht="8.25" customHeight="1">
      <c r="A3" s="38"/>
      <c r="B3" s="39"/>
      <c r="C3" s="41"/>
      <c r="D3" s="41"/>
      <c r="E3" s="44"/>
      <c r="F3" s="44"/>
      <c r="G3" s="44"/>
      <c r="H3" s="44"/>
    </row>
    <row r="4" spans="1:8" ht="17.25" customHeight="1">
      <c r="A4" s="38"/>
      <c r="B4" s="39"/>
      <c r="C4" s="41"/>
      <c r="D4" s="41"/>
      <c r="E4" s="42"/>
      <c r="F4" s="42"/>
      <c r="G4" s="45"/>
      <c r="H4" s="40"/>
    </row>
    <row r="5" spans="1:8" ht="18">
      <c r="A5" s="38"/>
      <c r="B5" s="39"/>
      <c r="C5" s="41"/>
      <c r="D5" s="41" t="s">
        <v>78</v>
      </c>
      <c r="E5" s="100" t="s">
        <v>79</v>
      </c>
      <c r="F5" s="100"/>
      <c r="G5" s="100"/>
      <c r="H5" s="46"/>
    </row>
    <row r="6" spans="1:8" ht="9" customHeight="1">
      <c r="A6" s="38"/>
      <c r="B6" s="39"/>
      <c r="C6" s="41"/>
      <c r="D6" s="41"/>
      <c r="E6" s="44"/>
      <c r="F6" s="44"/>
      <c r="G6" s="44"/>
      <c r="H6" s="44"/>
    </row>
    <row r="7" spans="1:8" ht="3.75" customHeight="1">
      <c r="A7" s="38"/>
      <c r="B7" s="39"/>
      <c r="C7" s="41"/>
      <c r="D7" s="41"/>
      <c r="E7" s="42"/>
      <c r="F7" s="42"/>
      <c r="G7" s="45"/>
      <c r="H7" s="40"/>
    </row>
    <row r="8" spans="1:8" ht="55.5" customHeight="1">
      <c r="A8" s="101" t="s">
        <v>105</v>
      </c>
      <c r="B8" s="101"/>
      <c r="C8" s="101"/>
      <c r="D8" s="101"/>
      <c r="E8" s="101"/>
      <c r="F8" s="101"/>
      <c r="G8" s="101"/>
      <c r="H8" s="101"/>
    </row>
    <row r="9" spans="1:8" ht="18">
      <c r="A9" s="38"/>
      <c r="B9" s="39"/>
      <c r="C9" s="41"/>
      <c r="D9" s="41"/>
      <c r="E9" s="42"/>
      <c r="F9" s="42"/>
      <c r="G9" s="45"/>
      <c r="H9" s="40"/>
    </row>
    <row r="10" spans="1:8" ht="18" customHeight="1">
      <c r="A10" s="103" t="s">
        <v>76</v>
      </c>
      <c r="B10" s="104"/>
      <c r="C10" s="104"/>
      <c r="D10" s="104"/>
      <c r="E10" s="47"/>
      <c r="F10" s="42"/>
      <c r="G10" s="45"/>
      <c r="H10" s="40"/>
    </row>
    <row r="11" spans="1:8" ht="18">
      <c r="A11" s="48" t="s">
        <v>75</v>
      </c>
      <c r="B11" s="49"/>
      <c r="C11" s="49"/>
      <c r="D11" s="49"/>
      <c r="E11" s="50"/>
      <c r="F11" s="42"/>
      <c r="G11" s="45"/>
      <c r="H11" s="40"/>
    </row>
    <row r="12" spans="1:8" ht="18">
      <c r="A12" s="48" t="s">
        <v>77</v>
      </c>
      <c r="B12" s="49"/>
      <c r="C12" s="49"/>
      <c r="D12" s="49"/>
      <c r="E12" s="50"/>
      <c r="F12" s="42"/>
      <c r="G12" s="45"/>
      <c r="H12" s="40"/>
    </row>
    <row r="13" spans="1:8" ht="18">
      <c r="A13" s="51" t="s">
        <v>98</v>
      </c>
      <c r="B13" s="49"/>
      <c r="C13" s="49"/>
      <c r="D13" s="49"/>
      <c r="E13" s="50"/>
      <c r="F13" s="42"/>
      <c r="G13" s="45"/>
      <c r="H13" s="40"/>
    </row>
    <row r="14" spans="1:8" ht="17.25" customHeight="1">
      <c r="A14" s="38"/>
      <c r="B14" s="39"/>
      <c r="C14" s="41"/>
      <c r="D14" s="41"/>
      <c r="E14" s="42"/>
      <c r="F14" s="42"/>
      <c r="G14" s="45"/>
      <c r="H14" s="40"/>
    </row>
    <row r="15" spans="1:8" ht="52.5" customHeight="1">
      <c r="A15" s="52" t="s">
        <v>60</v>
      </c>
      <c r="B15" s="105" t="s">
        <v>58</v>
      </c>
      <c r="C15" s="106"/>
      <c r="D15" s="53" t="s">
        <v>62</v>
      </c>
      <c r="E15" s="53" t="s">
        <v>56</v>
      </c>
      <c r="F15" s="53" t="s">
        <v>71</v>
      </c>
      <c r="G15" s="54" t="s">
        <v>63</v>
      </c>
      <c r="H15" s="53" t="s">
        <v>57</v>
      </c>
    </row>
    <row r="16" spans="1:8" ht="54.75" customHeight="1">
      <c r="A16" s="52"/>
      <c r="B16" s="55" t="s">
        <v>65</v>
      </c>
      <c r="C16" s="56" t="s">
        <v>61</v>
      </c>
      <c r="D16" s="53"/>
      <c r="E16" s="53"/>
      <c r="F16" s="53"/>
      <c r="G16" s="54"/>
      <c r="H16" s="53"/>
    </row>
    <row r="17" spans="1:8" ht="18" customHeight="1">
      <c r="A17" s="57"/>
      <c r="B17" s="58">
        <v>1</v>
      </c>
      <c r="C17" s="56">
        <v>2</v>
      </c>
      <c r="D17" s="52">
        <v>3</v>
      </c>
      <c r="E17" s="52">
        <v>4</v>
      </c>
      <c r="F17" s="52">
        <v>5</v>
      </c>
      <c r="G17" s="54">
        <v>6</v>
      </c>
      <c r="H17" s="52">
        <v>7</v>
      </c>
    </row>
    <row r="18" spans="1:8" ht="34.5" customHeight="1">
      <c r="A18" s="59" t="s">
        <v>55</v>
      </c>
      <c r="B18" s="60"/>
      <c r="C18" s="60"/>
      <c r="D18" s="61"/>
      <c r="E18" s="62"/>
      <c r="F18" s="62"/>
      <c r="G18" s="63">
        <f>G19+G54+G57+G85</f>
        <v>8140400</v>
      </c>
      <c r="H18" s="62"/>
    </row>
    <row r="19" spans="1:8" s="3" customFormat="1" ht="29.25" customHeight="1">
      <c r="A19" s="64">
        <v>1</v>
      </c>
      <c r="B19" s="65"/>
      <c r="C19" s="66" t="s">
        <v>54</v>
      </c>
      <c r="D19" s="15"/>
      <c r="E19" s="67"/>
      <c r="F19" s="68"/>
      <c r="G19" s="17">
        <f>SUM(G20:G53)</f>
        <v>990000</v>
      </c>
      <c r="H19" s="69"/>
    </row>
    <row r="20" spans="1:8" s="3" customFormat="1" ht="24" customHeight="1">
      <c r="A20" s="70">
        <v>1.1000000000000001</v>
      </c>
      <c r="B20" s="26">
        <v>30197630</v>
      </c>
      <c r="C20" s="20" t="s">
        <v>67</v>
      </c>
      <c r="D20" s="15" t="s">
        <v>96</v>
      </c>
      <c r="E20" s="16" t="s">
        <v>34</v>
      </c>
      <c r="F20" s="18">
        <v>1640</v>
      </c>
      <c r="G20" s="17">
        <f>F20*H20</f>
        <v>167280</v>
      </c>
      <c r="H20" s="36">
        <v>102</v>
      </c>
    </row>
    <row r="21" spans="1:8" s="3" customFormat="1" ht="25.5" customHeight="1">
      <c r="A21" s="70">
        <v>1.2</v>
      </c>
      <c r="B21" s="26">
        <v>30192100</v>
      </c>
      <c r="C21" s="20" t="s">
        <v>53</v>
      </c>
      <c r="D21" s="15" t="s">
        <v>96</v>
      </c>
      <c r="E21" s="16" t="s">
        <v>2</v>
      </c>
      <c r="F21" s="18">
        <v>58</v>
      </c>
      <c r="G21" s="17">
        <f t="shared" ref="G21:G53" si="0">F21*H21</f>
        <v>1160</v>
      </c>
      <c r="H21" s="36">
        <v>20</v>
      </c>
    </row>
    <row r="22" spans="1:8" s="3" customFormat="1" ht="24" customHeight="1">
      <c r="A22" s="70">
        <v>1.3</v>
      </c>
      <c r="B22" s="26">
        <v>39264000</v>
      </c>
      <c r="C22" s="21" t="s">
        <v>52</v>
      </c>
      <c r="D22" s="15" t="s">
        <v>96</v>
      </c>
      <c r="E22" s="16" t="s">
        <v>2</v>
      </c>
      <c r="F22" s="18">
        <v>8.1</v>
      </c>
      <c r="G22" s="17">
        <f t="shared" si="0"/>
        <v>8100</v>
      </c>
      <c r="H22" s="36">
        <v>1000</v>
      </c>
    </row>
    <row r="23" spans="1:8" s="3" customFormat="1" ht="26.25" customHeight="1">
      <c r="A23" s="70">
        <v>1.4</v>
      </c>
      <c r="B23" s="26">
        <v>22991000</v>
      </c>
      <c r="C23" s="21" t="s">
        <v>51</v>
      </c>
      <c r="D23" s="15" t="s">
        <v>96</v>
      </c>
      <c r="E23" s="16" t="s">
        <v>34</v>
      </c>
      <c r="F23" s="18">
        <v>15</v>
      </c>
      <c r="G23" s="17">
        <f t="shared" si="0"/>
        <v>4500</v>
      </c>
      <c r="H23" s="36">
        <v>300</v>
      </c>
    </row>
    <row r="24" spans="1:8" s="3" customFormat="1" ht="23.25" customHeight="1">
      <c r="A24" s="70">
        <v>1.5</v>
      </c>
      <c r="B24" s="26">
        <v>24910000</v>
      </c>
      <c r="C24" s="21" t="s">
        <v>50</v>
      </c>
      <c r="D24" s="15" t="s">
        <v>96</v>
      </c>
      <c r="E24" s="16" t="s">
        <v>2</v>
      </c>
      <c r="F24" s="18">
        <v>183</v>
      </c>
      <c r="G24" s="17">
        <f t="shared" si="0"/>
        <v>73200</v>
      </c>
      <c r="H24" s="36">
        <v>400</v>
      </c>
    </row>
    <row r="25" spans="1:8" s="3" customFormat="1" ht="24.75" customHeight="1">
      <c r="A25" s="70">
        <v>1.6</v>
      </c>
      <c r="B25" s="26">
        <v>22851000</v>
      </c>
      <c r="C25" s="21" t="s">
        <v>49</v>
      </c>
      <c r="D25" s="15" t="s">
        <v>96</v>
      </c>
      <c r="E25" s="16" t="s">
        <v>2</v>
      </c>
      <c r="F25" s="18">
        <v>70</v>
      </c>
      <c r="G25" s="17">
        <f t="shared" si="0"/>
        <v>7000</v>
      </c>
      <c r="H25" s="36">
        <v>100</v>
      </c>
    </row>
    <row r="26" spans="1:8" s="3" customFormat="1" ht="25.5" customHeight="1">
      <c r="A26" s="70">
        <v>1.7</v>
      </c>
      <c r="B26" s="26">
        <v>30192160</v>
      </c>
      <c r="C26" s="21" t="s">
        <v>48</v>
      </c>
      <c r="D26" s="15" t="s">
        <v>96</v>
      </c>
      <c r="E26" s="16" t="s">
        <v>2</v>
      </c>
      <c r="F26" s="18">
        <v>150</v>
      </c>
      <c r="G26" s="17">
        <f t="shared" si="0"/>
        <v>30000</v>
      </c>
      <c r="H26" s="36">
        <v>200</v>
      </c>
    </row>
    <row r="27" spans="1:8" s="3" customFormat="1" ht="26.25" customHeight="1">
      <c r="A27" s="70">
        <v>1.8</v>
      </c>
      <c r="B27" s="26">
        <v>30192122</v>
      </c>
      <c r="C27" s="21" t="s">
        <v>47</v>
      </c>
      <c r="D27" s="15" t="s">
        <v>96</v>
      </c>
      <c r="E27" s="16" t="s">
        <v>2</v>
      </c>
      <c r="F27" s="18">
        <v>50</v>
      </c>
      <c r="G27" s="17">
        <f t="shared" si="0"/>
        <v>25000</v>
      </c>
      <c r="H27" s="36">
        <v>500</v>
      </c>
    </row>
    <row r="28" spans="1:8" s="3" customFormat="1" ht="26.25" customHeight="1">
      <c r="A28" s="70">
        <v>1.9</v>
      </c>
      <c r="B28" s="26">
        <v>30192121</v>
      </c>
      <c r="C28" s="21" t="s">
        <v>86</v>
      </c>
      <c r="D28" s="15" t="s">
        <v>96</v>
      </c>
      <c r="E28" s="16" t="s">
        <v>2</v>
      </c>
      <c r="F28" s="18">
        <v>100</v>
      </c>
      <c r="G28" s="17">
        <f t="shared" si="0"/>
        <v>3600</v>
      </c>
      <c r="H28" s="36">
        <v>36</v>
      </c>
    </row>
    <row r="29" spans="1:8" s="3" customFormat="1" ht="28.5" customHeight="1">
      <c r="A29" s="71">
        <v>1.1000000000000001</v>
      </c>
      <c r="B29" s="26">
        <v>30192130</v>
      </c>
      <c r="C29" s="21" t="s">
        <v>46</v>
      </c>
      <c r="D29" s="15" t="s">
        <v>96</v>
      </c>
      <c r="E29" s="16" t="s">
        <v>2</v>
      </c>
      <c r="F29" s="18">
        <v>40</v>
      </c>
      <c r="G29" s="17">
        <f t="shared" si="0"/>
        <v>1200</v>
      </c>
      <c r="H29" s="36">
        <v>30</v>
      </c>
    </row>
    <row r="30" spans="1:8" s="3" customFormat="1" ht="29.25" customHeight="1">
      <c r="A30" s="71">
        <v>1.1100000000000001</v>
      </c>
      <c r="B30" s="26">
        <v>39263200</v>
      </c>
      <c r="C30" s="21" t="s">
        <v>45</v>
      </c>
      <c r="D30" s="15" t="s">
        <v>96</v>
      </c>
      <c r="E30" s="16" t="s">
        <v>2</v>
      </c>
      <c r="F30" s="18">
        <v>480</v>
      </c>
      <c r="G30" s="17">
        <f t="shared" si="0"/>
        <v>4800</v>
      </c>
      <c r="H30" s="36">
        <v>10</v>
      </c>
    </row>
    <row r="31" spans="1:8" s="3" customFormat="1" ht="23.25" customHeight="1">
      <c r="A31" s="71">
        <v>1.1200000000000001</v>
      </c>
      <c r="B31" s="26">
        <v>22813000</v>
      </c>
      <c r="C31" s="21" t="s">
        <v>44</v>
      </c>
      <c r="D31" s="15" t="s">
        <v>96</v>
      </c>
      <c r="E31" s="16" t="s">
        <v>2</v>
      </c>
      <c r="F31" s="18">
        <v>1000</v>
      </c>
      <c r="G31" s="17">
        <f t="shared" si="0"/>
        <v>30000</v>
      </c>
      <c r="H31" s="36">
        <v>30</v>
      </c>
    </row>
    <row r="32" spans="1:8" s="3" customFormat="1" ht="26.25" customHeight="1">
      <c r="A32" s="71">
        <v>1.1299999999999999</v>
      </c>
      <c r="B32" s="26">
        <v>22852000</v>
      </c>
      <c r="C32" s="21" t="s">
        <v>43</v>
      </c>
      <c r="D32" s="15" t="s">
        <v>96</v>
      </c>
      <c r="E32" s="16" t="s">
        <v>2</v>
      </c>
      <c r="F32" s="18">
        <v>78</v>
      </c>
      <c r="G32" s="17">
        <f t="shared" si="0"/>
        <v>1950</v>
      </c>
      <c r="H32" s="36">
        <v>25</v>
      </c>
    </row>
    <row r="33" spans="1:8" s="3" customFormat="1" ht="24" customHeight="1">
      <c r="A33" s="71">
        <v>1.1399999999999999</v>
      </c>
      <c r="B33" s="26">
        <v>30197340</v>
      </c>
      <c r="C33" s="21" t="s">
        <v>83</v>
      </c>
      <c r="D33" s="15" t="s">
        <v>96</v>
      </c>
      <c r="E33" s="16" t="s">
        <v>2</v>
      </c>
      <c r="F33" s="18">
        <v>165</v>
      </c>
      <c r="G33" s="17">
        <f t="shared" si="0"/>
        <v>1320</v>
      </c>
      <c r="H33" s="36">
        <v>8</v>
      </c>
    </row>
    <row r="34" spans="1:8" s="3" customFormat="1" ht="22.5" customHeight="1">
      <c r="A34" s="71">
        <v>1.1499999999999999</v>
      </c>
      <c r="B34" s="26">
        <v>43230000</v>
      </c>
      <c r="C34" s="20" t="s">
        <v>81</v>
      </c>
      <c r="D34" s="15" t="s">
        <v>96</v>
      </c>
      <c r="E34" s="16" t="s">
        <v>34</v>
      </c>
      <c r="F34" s="18">
        <v>105</v>
      </c>
      <c r="G34" s="17">
        <f t="shared" si="0"/>
        <v>3150</v>
      </c>
      <c r="H34" s="36">
        <v>30</v>
      </c>
    </row>
    <row r="35" spans="1:8" s="24" customFormat="1" ht="24.75" customHeight="1">
      <c r="A35" s="71">
        <v>1.1599999999999999</v>
      </c>
      <c r="B35" s="26">
        <v>30125110</v>
      </c>
      <c r="C35" s="20" t="s">
        <v>42</v>
      </c>
      <c r="D35" s="15" t="s">
        <v>96</v>
      </c>
      <c r="E35" s="16" t="s">
        <v>2</v>
      </c>
      <c r="F35" s="18">
        <v>3000</v>
      </c>
      <c r="G35" s="17">
        <f>F35*H35</f>
        <v>144000</v>
      </c>
      <c r="H35" s="36">
        <v>48</v>
      </c>
    </row>
    <row r="36" spans="1:8" s="24" customFormat="1" ht="24.75" customHeight="1">
      <c r="A36" s="71"/>
      <c r="B36" s="26"/>
      <c r="C36" s="20" t="s">
        <v>115</v>
      </c>
      <c r="D36" s="15" t="s">
        <v>96</v>
      </c>
      <c r="E36" s="16" t="s">
        <v>2</v>
      </c>
      <c r="F36" s="18">
        <v>1200</v>
      </c>
      <c r="G36" s="17">
        <f>F36*H36</f>
        <v>50400</v>
      </c>
      <c r="H36" s="36">
        <v>42</v>
      </c>
    </row>
    <row r="37" spans="1:8" s="24" customFormat="1" ht="27.75" customHeight="1">
      <c r="A37" s="71">
        <v>1.17</v>
      </c>
      <c r="B37" s="26"/>
      <c r="C37" s="20" t="s">
        <v>41</v>
      </c>
      <c r="D37" s="15" t="s">
        <v>96</v>
      </c>
      <c r="E37" s="16" t="s">
        <v>2</v>
      </c>
      <c r="F37" s="18">
        <v>25</v>
      </c>
      <c r="G37" s="17">
        <f>F37*H37</f>
        <v>120000</v>
      </c>
      <c r="H37" s="36">
        <v>4800</v>
      </c>
    </row>
    <row r="38" spans="1:8" s="3" customFormat="1" ht="21" customHeight="1">
      <c r="A38" s="71">
        <v>1.18</v>
      </c>
      <c r="B38" s="26">
        <v>30197120</v>
      </c>
      <c r="C38" s="21" t="s">
        <v>40</v>
      </c>
      <c r="D38" s="15" t="s">
        <v>96</v>
      </c>
      <c r="E38" s="16" t="s">
        <v>34</v>
      </c>
      <c r="F38" s="18">
        <v>145</v>
      </c>
      <c r="G38" s="17">
        <f t="shared" si="0"/>
        <v>2030</v>
      </c>
      <c r="H38" s="36">
        <v>14</v>
      </c>
    </row>
    <row r="39" spans="1:8" s="3" customFormat="1" ht="21" customHeight="1">
      <c r="A39" s="71">
        <v>1.19</v>
      </c>
      <c r="B39" s="26">
        <v>30192125</v>
      </c>
      <c r="C39" s="21" t="s">
        <v>87</v>
      </c>
      <c r="D39" s="15" t="s">
        <v>96</v>
      </c>
      <c r="E39" s="16" t="s">
        <v>34</v>
      </c>
      <c r="F39" s="18">
        <v>500</v>
      </c>
      <c r="G39" s="17">
        <f t="shared" si="0"/>
        <v>7500</v>
      </c>
      <c r="H39" s="36">
        <v>15</v>
      </c>
    </row>
    <row r="40" spans="1:8" s="3" customFormat="1" ht="21" customHeight="1">
      <c r="A40" s="71">
        <v>1.2</v>
      </c>
      <c r="B40" s="26">
        <v>22852000</v>
      </c>
      <c r="C40" s="21" t="s">
        <v>39</v>
      </c>
      <c r="D40" s="15" t="s">
        <v>96</v>
      </c>
      <c r="E40" s="16" t="s">
        <v>2</v>
      </c>
      <c r="F40" s="18">
        <v>775</v>
      </c>
      <c r="G40" s="17">
        <f t="shared" si="0"/>
        <v>23250</v>
      </c>
      <c r="H40" s="36">
        <v>30</v>
      </c>
    </row>
    <row r="41" spans="1:8" s="3" customFormat="1" ht="21" customHeight="1">
      <c r="A41" s="71">
        <v>1.21</v>
      </c>
      <c r="B41" s="26">
        <v>30192133</v>
      </c>
      <c r="C41" s="21" t="s">
        <v>38</v>
      </c>
      <c r="D41" s="15" t="s">
        <v>96</v>
      </c>
      <c r="E41" s="16" t="s">
        <v>2</v>
      </c>
      <c r="F41" s="18">
        <v>80</v>
      </c>
      <c r="G41" s="17">
        <f t="shared" si="0"/>
        <v>1520</v>
      </c>
      <c r="H41" s="36">
        <v>19</v>
      </c>
    </row>
    <row r="42" spans="1:8" s="3" customFormat="1" ht="21" customHeight="1">
      <c r="A42" s="71">
        <v>1.22</v>
      </c>
      <c r="B42" s="26">
        <v>22816300</v>
      </c>
      <c r="C42" s="21" t="s">
        <v>37</v>
      </c>
      <c r="D42" s="15" t="s">
        <v>96</v>
      </c>
      <c r="E42" s="16" t="s">
        <v>34</v>
      </c>
      <c r="F42" s="18">
        <v>200</v>
      </c>
      <c r="G42" s="17">
        <f t="shared" si="0"/>
        <v>6000</v>
      </c>
      <c r="H42" s="36">
        <v>30</v>
      </c>
    </row>
    <row r="43" spans="1:8" s="3" customFormat="1" ht="21" customHeight="1">
      <c r="A43" s="71">
        <v>1.23</v>
      </c>
      <c r="B43" s="26">
        <v>30197320</v>
      </c>
      <c r="C43" s="21" t="s">
        <v>36</v>
      </c>
      <c r="D43" s="15" t="s">
        <v>96</v>
      </c>
      <c r="E43" s="16" t="s">
        <v>2</v>
      </c>
      <c r="F43" s="18">
        <v>900</v>
      </c>
      <c r="G43" s="17">
        <f t="shared" si="0"/>
        <v>3600</v>
      </c>
      <c r="H43" s="36">
        <v>4</v>
      </c>
    </row>
    <row r="44" spans="1:8" s="3" customFormat="1" ht="21" customHeight="1">
      <c r="A44" s="71">
        <v>1.24</v>
      </c>
      <c r="B44" s="26">
        <v>30197110</v>
      </c>
      <c r="C44" s="21" t="s">
        <v>35</v>
      </c>
      <c r="D44" s="15" t="s">
        <v>96</v>
      </c>
      <c r="E44" s="16" t="s">
        <v>34</v>
      </c>
      <c r="F44" s="18">
        <v>80</v>
      </c>
      <c r="G44" s="17">
        <f t="shared" si="0"/>
        <v>2560</v>
      </c>
      <c r="H44" s="36">
        <v>32</v>
      </c>
    </row>
    <row r="45" spans="1:8" s="3" customFormat="1" ht="33.75" customHeight="1">
      <c r="A45" s="72">
        <v>1.25</v>
      </c>
      <c r="B45" s="37">
        <v>30234300</v>
      </c>
      <c r="C45" s="21" t="s">
        <v>106</v>
      </c>
      <c r="D45" s="15" t="s">
        <v>96</v>
      </c>
      <c r="E45" s="18" t="s">
        <v>2</v>
      </c>
      <c r="F45" s="18">
        <v>150</v>
      </c>
      <c r="G45" s="17">
        <f t="shared" ref="G45" si="1">F45*H45</f>
        <v>30000</v>
      </c>
      <c r="H45" s="36">
        <v>200</v>
      </c>
    </row>
    <row r="46" spans="1:8" s="3" customFormat="1" ht="33.75" customHeight="1">
      <c r="A46" s="72">
        <v>1.26</v>
      </c>
      <c r="B46" s="37">
        <v>30234400</v>
      </c>
      <c r="C46" s="21" t="s">
        <v>107</v>
      </c>
      <c r="D46" s="15" t="s">
        <v>96</v>
      </c>
      <c r="E46" s="18" t="s">
        <v>2</v>
      </c>
      <c r="F46" s="18">
        <v>150</v>
      </c>
      <c r="G46" s="17">
        <f t="shared" si="0"/>
        <v>45000</v>
      </c>
      <c r="H46" s="36">
        <v>300</v>
      </c>
    </row>
    <row r="47" spans="1:8" s="3" customFormat="1" ht="33.75" customHeight="1">
      <c r="A47" s="71">
        <v>1.27</v>
      </c>
      <c r="B47" s="26">
        <v>30199210</v>
      </c>
      <c r="C47" s="21" t="s">
        <v>82</v>
      </c>
      <c r="D47" s="15" t="s">
        <v>96</v>
      </c>
      <c r="E47" s="18" t="s">
        <v>2</v>
      </c>
      <c r="F47" s="18">
        <v>200</v>
      </c>
      <c r="G47" s="17">
        <f t="shared" si="0"/>
        <v>5000</v>
      </c>
      <c r="H47" s="36">
        <v>25</v>
      </c>
    </row>
    <row r="48" spans="1:8" s="3" customFormat="1" ht="33.75" customHeight="1">
      <c r="A48" s="71">
        <v>1.28</v>
      </c>
      <c r="B48" s="26">
        <v>30197332</v>
      </c>
      <c r="C48" s="21" t="s">
        <v>85</v>
      </c>
      <c r="D48" s="15" t="s">
        <v>96</v>
      </c>
      <c r="E48" s="18" t="s">
        <v>2</v>
      </c>
      <c r="F48" s="18">
        <v>1080</v>
      </c>
      <c r="G48" s="17">
        <f t="shared" si="0"/>
        <v>6480</v>
      </c>
      <c r="H48" s="36">
        <v>6</v>
      </c>
    </row>
    <row r="49" spans="1:8" s="24" customFormat="1" ht="33.75" customHeight="1">
      <c r="A49" s="71">
        <v>1.29</v>
      </c>
      <c r="B49" s="26">
        <v>30192730</v>
      </c>
      <c r="C49" s="21" t="s">
        <v>84</v>
      </c>
      <c r="D49" s="15" t="s">
        <v>96</v>
      </c>
      <c r="E49" s="18" t="s">
        <v>2</v>
      </c>
      <c r="F49" s="18">
        <v>15</v>
      </c>
      <c r="G49" s="17">
        <f t="shared" si="0"/>
        <v>142500</v>
      </c>
      <c r="H49" s="36">
        <v>9500</v>
      </c>
    </row>
    <row r="50" spans="1:8" s="3" customFormat="1" ht="21" customHeight="1">
      <c r="A50" s="71">
        <v>1.3</v>
      </c>
      <c r="B50" s="26">
        <v>30199230</v>
      </c>
      <c r="C50" s="21" t="s">
        <v>80</v>
      </c>
      <c r="D50" s="15" t="s">
        <v>96</v>
      </c>
      <c r="E50" s="18" t="s">
        <v>2</v>
      </c>
      <c r="F50" s="18">
        <v>12</v>
      </c>
      <c r="G50" s="17">
        <f t="shared" si="0"/>
        <v>2400</v>
      </c>
      <c r="H50" s="36">
        <v>200</v>
      </c>
    </row>
    <row r="51" spans="1:8" s="3" customFormat="1" ht="21" customHeight="1">
      <c r="A51" s="71">
        <v>1.31</v>
      </c>
      <c r="B51" s="26">
        <v>39292500</v>
      </c>
      <c r="C51" s="21" t="s">
        <v>88</v>
      </c>
      <c r="D51" s="15" t="s">
        <v>96</v>
      </c>
      <c r="E51" s="18" t="s">
        <v>2</v>
      </c>
      <c r="F51" s="18">
        <v>100</v>
      </c>
      <c r="G51" s="17">
        <f t="shared" si="0"/>
        <v>1000</v>
      </c>
      <c r="H51" s="36">
        <v>10</v>
      </c>
    </row>
    <row r="52" spans="1:8" s="3" customFormat="1" ht="21" customHeight="1">
      <c r="A52" s="71">
        <v>1.32</v>
      </c>
      <c r="B52" s="27"/>
      <c r="C52" s="29" t="s">
        <v>89</v>
      </c>
      <c r="D52" s="15" t="s">
        <v>96</v>
      </c>
      <c r="E52" s="31" t="s">
        <v>2</v>
      </c>
      <c r="F52" s="31">
        <v>2500</v>
      </c>
      <c r="G52" s="17">
        <f t="shared" si="0"/>
        <v>30000</v>
      </c>
      <c r="H52" s="33">
        <v>12</v>
      </c>
    </row>
    <row r="53" spans="1:8" s="3" customFormat="1" ht="21" customHeight="1">
      <c r="A53" s="71">
        <v>1.33</v>
      </c>
      <c r="B53" s="27"/>
      <c r="C53" s="29" t="s">
        <v>102</v>
      </c>
      <c r="D53" s="15" t="s">
        <v>96</v>
      </c>
      <c r="E53" s="31" t="s">
        <v>34</v>
      </c>
      <c r="F53" s="31">
        <v>3</v>
      </c>
      <c r="G53" s="17">
        <f t="shared" si="0"/>
        <v>4500</v>
      </c>
      <c r="H53" s="33">
        <v>1500</v>
      </c>
    </row>
    <row r="54" spans="1:8" s="3" customFormat="1" ht="21" customHeight="1">
      <c r="A54" s="28"/>
      <c r="B54" s="27"/>
      <c r="C54" s="73" t="s">
        <v>69</v>
      </c>
      <c r="D54" s="30"/>
      <c r="E54" s="31"/>
      <c r="F54" s="31"/>
      <c r="G54" s="35">
        <f>G55+G56</f>
        <v>1210400</v>
      </c>
      <c r="H54" s="33"/>
    </row>
    <row r="55" spans="1:8" s="3" customFormat="1" ht="21" customHeight="1">
      <c r="A55" s="28">
        <v>1.34</v>
      </c>
      <c r="B55" s="27">
        <v>22212000</v>
      </c>
      <c r="C55" s="29" t="s">
        <v>33</v>
      </c>
      <c r="D55" s="30" t="s">
        <v>96</v>
      </c>
      <c r="E55" s="31" t="s">
        <v>2</v>
      </c>
      <c r="F55" s="31"/>
      <c r="G55" s="32">
        <v>984800</v>
      </c>
      <c r="H55" s="33"/>
    </row>
    <row r="56" spans="1:8" s="3" customFormat="1" ht="31.5" customHeight="1">
      <c r="A56" s="28">
        <v>1.35</v>
      </c>
      <c r="B56" s="27">
        <v>22213000</v>
      </c>
      <c r="C56" s="29" t="s">
        <v>59</v>
      </c>
      <c r="D56" s="30" t="s">
        <v>96</v>
      </c>
      <c r="E56" s="31"/>
      <c r="F56" s="31"/>
      <c r="G56" s="32">
        <v>225600</v>
      </c>
      <c r="H56" s="33"/>
    </row>
    <row r="57" spans="1:8" s="3" customFormat="1" ht="26.25" customHeight="1">
      <c r="A57" s="74">
        <v>2</v>
      </c>
      <c r="B57" s="75"/>
      <c r="C57" s="76" t="s">
        <v>32</v>
      </c>
      <c r="D57" s="30"/>
      <c r="E57" s="77"/>
      <c r="F57" s="77"/>
      <c r="G57" s="35">
        <f>SUM(G58:G84)</f>
        <v>990000</v>
      </c>
      <c r="H57" s="78"/>
    </row>
    <row r="58" spans="1:8" s="3" customFormat="1" ht="24" customHeight="1">
      <c r="A58" s="79">
        <v>2.1</v>
      </c>
      <c r="B58" s="27">
        <v>39831000</v>
      </c>
      <c r="C58" s="29" t="s">
        <v>31</v>
      </c>
      <c r="D58" s="30" t="s">
        <v>96</v>
      </c>
      <c r="E58" s="31" t="s">
        <v>2</v>
      </c>
      <c r="F58" s="31">
        <v>350</v>
      </c>
      <c r="G58" s="32">
        <f>F58*H58</f>
        <v>21000</v>
      </c>
      <c r="H58" s="33">
        <v>60</v>
      </c>
    </row>
    <row r="59" spans="1:8" s="3" customFormat="1" ht="27" customHeight="1">
      <c r="A59" s="79">
        <v>2.2000000000000002</v>
      </c>
      <c r="B59" s="27">
        <v>31531000</v>
      </c>
      <c r="C59" s="80" t="s">
        <v>30</v>
      </c>
      <c r="D59" s="30" t="s">
        <v>96</v>
      </c>
      <c r="E59" s="31" t="s">
        <v>2</v>
      </c>
      <c r="F59" s="31">
        <v>100</v>
      </c>
      <c r="G59" s="32">
        <f t="shared" ref="G59" si="2">F59*H59</f>
        <v>19000</v>
      </c>
      <c r="H59" s="33">
        <v>190</v>
      </c>
    </row>
    <row r="60" spans="1:8" s="3" customFormat="1" ht="27" customHeight="1">
      <c r="A60" s="79">
        <v>2.2999999999999998</v>
      </c>
      <c r="B60" s="27">
        <v>31531000</v>
      </c>
      <c r="C60" s="80" t="s">
        <v>112</v>
      </c>
      <c r="D60" s="30" t="s">
        <v>96</v>
      </c>
      <c r="E60" s="31" t="s">
        <v>2</v>
      </c>
      <c r="F60" s="31">
        <v>1500</v>
      </c>
      <c r="G60" s="32">
        <f t="shared" ref="G60:G84" si="3">F60*H60</f>
        <v>97500</v>
      </c>
      <c r="H60" s="33">
        <v>65</v>
      </c>
    </row>
    <row r="61" spans="1:8" s="3" customFormat="1" ht="26.25" customHeight="1">
      <c r="A61" s="79">
        <v>2.4</v>
      </c>
      <c r="B61" s="27">
        <v>31531000</v>
      </c>
      <c r="C61" s="29" t="s">
        <v>29</v>
      </c>
      <c r="D61" s="30" t="s">
        <v>96</v>
      </c>
      <c r="E61" s="31" t="s">
        <v>2</v>
      </c>
      <c r="F61" s="31">
        <v>680</v>
      </c>
      <c r="G61" s="32">
        <f t="shared" si="3"/>
        <v>68000</v>
      </c>
      <c r="H61" s="33">
        <v>100</v>
      </c>
    </row>
    <row r="62" spans="1:8" s="3" customFormat="1" ht="26.25" customHeight="1">
      <c r="A62" s="79">
        <v>2.5</v>
      </c>
      <c r="B62" s="27">
        <v>31531000</v>
      </c>
      <c r="C62" s="80" t="s">
        <v>28</v>
      </c>
      <c r="D62" s="30" t="s">
        <v>96</v>
      </c>
      <c r="E62" s="31" t="s">
        <v>2</v>
      </c>
      <c r="F62" s="31">
        <v>500</v>
      </c>
      <c r="G62" s="32">
        <f t="shared" si="3"/>
        <v>95000</v>
      </c>
      <c r="H62" s="33">
        <v>190</v>
      </c>
    </row>
    <row r="63" spans="1:8" s="3" customFormat="1" ht="20.25" customHeight="1">
      <c r="A63" s="79">
        <v>2.6</v>
      </c>
      <c r="B63" s="27">
        <v>31224810</v>
      </c>
      <c r="C63" s="80" t="s">
        <v>27</v>
      </c>
      <c r="D63" s="30" t="s">
        <v>96</v>
      </c>
      <c r="E63" s="31" t="s">
        <v>2</v>
      </c>
      <c r="F63" s="31">
        <v>1700</v>
      </c>
      <c r="G63" s="32">
        <f t="shared" si="3"/>
        <v>34000</v>
      </c>
      <c r="H63" s="33">
        <v>20</v>
      </c>
    </row>
    <row r="64" spans="1:8" s="3" customFormat="1" ht="18.75" customHeight="1">
      <c r="A64" s="79">
        <v>2.7</v>
      </c>
      <c r="B64" s="27">
        <v>39813000</v>
      </c>
      <c r="C64" s="80" t="s">
        <v>26</v>
      </c>
      <c r="D64" s="30" t="s">
        <v>96</v>
      </c>
      <c r="E64" s="31" t="s">
        <v>2</v>
      </c>
      <c r="F64" s="31">
        <v>300</v>
      </c>
      <c r="G64" s="32">
        <f t="shared" si="3"/>
        <v>60000</v>
      </c>
      <c r="H64" s="33">
        <v>200</v>
      </c>
    </row>
    <row r="65" spans="1:8" s="3" customFormat="1" ht="18" customHeight="1">
      <c r="A65" s="79">
        <v>2.8</v>
      </c>
      <c r="B65" s="27">
        <v>39813000</v>
      </c>
      <c r="C65" s="29" t="s">
        <v>25</v>
      </c>
      <c r="D65" s="30" t="s">
        <v>96</v>
      </c>
      <c r="E65" s="31" t="s">
        <v>2</v>
      </c>
      <c r="F65" s="31">
        <v>250</v>
      </c>
      <c r="G65" s="32">
        <f t="shared" si="3"/>
        <v>50000</v>
      </c>
      <c r="H65" s="33">
        <v>200</v>
      </c>
    </row>
    <row r="66" spans="1:8" s="3" customFormat="1" ht="20.25" customHeight="1">
      <c r="A66" s="79">
        <v>2.9</v>
      </c>
      <c r="B66" s="27">
        <v>18141000</v>
      </c>
      <c r="C66" s="29" t="s">
        <v>24</v>
      </c>
      <c r="D66" s="30" t="s">
        <v>96</v>
      </c>
      <c r="E66" s="31" t="s">
        <v>23</v>
      </c>
      <c r="F66" s="31">
        <v>180</v>
      </c>
      <c r="G66" s="32">
        <f t="shared" si="3"/>
        <v>36000</v>
      </c>
      <c r="H66" s="33">
        <v>200</v>
      </c>
    </row>
    <row r="67" spans="1:8" s="3" customFormat="1" ht="21" customHeight="1">
      <c r="A67" s="28">
        <v>2.1</v>
      </c>
      <c r="B67" s="27">
        <v>33711900</v>
      </c>
      <c r="C67" s="29" t="s">
        <v>22</v>
      </c>
      <c r="D67" s="30" t="s">
        <v>96</v>
      </c>
      <c r="E67" s="31" t="s">
        <v>2</v>
      </c>
      <c r="F67" s="31">
        <v>220</v>
      </c>
      <c r="G67" s="32">
        <f t="shared" ref="G67" si="4">F67*H67</f>
        <v>66000</v>
      </c>
      <c r="H67" s="33">
        <v>300</v>
      </c>
    </row>
    <row r="68" spans="1:8" s="34" customFormat="1" ht="21" customHeight="1">
      <c r="A68" s="28">
        <v>2.11</v>
      </c>
      <c r="B68" s="27">
        <v>33711900</v>
      </c>
      <c r="C68" s="29" t="s">
        <v>108</v>
      </c>
      <c r="D68" s="30" t="s">
        <v>96</v>
      </c>
      <c r="E68" s="31" t="s">
        <v>15</v>
      </c>
      <c r="F68" s="31">
        <v>500</v>
      </c>
      <c r="G68" s="32">
        <f t="shared" si="3"/>
        <v>150000</v>
      </c>
      <c r="H68" s="33">
        <v>300</v>
      </c>
    </row>
    <row r="69" spans="1:8" s="3" customFormat="1" ht="24" customHeight="1">
      <c r="A69" s="28">
        <v>2.12</v>
      </c>
      <c r="B69" s="27">
        <v>39525800</v>
      </c>
      <c r="C69" s="29" t="s">
        <v>21</v>
      </c>
      <c r="D69" s="30" t="s">
        <v>96</v>
      </c>
      <c r="E69" s="31" t="s">
        <v>2</v>
      </c>
      <c r="F69" s="31">
        <v>1900</v>
      </c>
      <c r="G69" s="32">
        <f t="shared" si="3"/>
        <v>57000</v>
      </c>
      <c r="H69" s="33">
        <v>30</v>
      </c>
    </row>
    <row r="70" spans="1:8" s="3" customFormat="1" ht="37.5" customHeight="1">
      <c r="A70" s="28">
        <v>2.13</v>
      </c>
      <c r="B70" s="27">
        <v>39831600</v>
      </c>
      <c r="C70" s="29" t="s">
        <v>20</v>
      </c>
      <c r="D70" s="30" t="s">
        <v>96</v>
      </c>
      <c r="E70" s="31" t="s">
        <v>2</v>
      </c>
      <c r="F70" s="31">
        <v>700</v>
      </c>
      <c r="G70" s="32">
        <f t="shared" si="3"/>
        <v>21000</v>
      </c>
      <c r="H70" s="33">
        <v>30</v>
      </c>
    </row>
    <row r="71" spans="1:8" s="3" customFormat="1" ht="30.75" customHeight="1">
      <c r="A71" s="28">
        <v>2.14</v>
      </c>
      <c r="B71" s="27">
        <v>39525800</v>
      </c>
      <c r="C71" s="29" t="s">
        <v>19</v>
      </c>
      <c r="D71" s="30" t="s">
        <v>96</v>
      </c>
      <c r="E71" s="31" t="s">
        <v>2</v>
      </c>
      <c r="F71" s="31">
        <v>200</v>
      </c>
      <c r="G71" s="32">
        <f t="shared" si="3"/>
        <v>30000</v>
      </c>
      <c r="H71" s="33">
        <v>150</v>
      </c>
    </row>
    <row r="72" spans="1:8" s="3" customFormat="1" ht="21" customHeight="1">
      <c r="A72" s="28">
        <v>2.15</v>
      </c>
      <c r="B72" s="27">
        <v>31321000</v>
      </c>
      <c r="C72" s="29" t="s">
        <v>18</v>
      </c>
      <c r="D72" s="30" t="s">
        <v>96</v>
      </c>
      <c r="E72" s="31" t="s">
        <v>113</v>
      </c>
      <c r="F72" s="31">
        <v>200</v>
      </c>
      <c r="G72" s="32">
        <f t="shared" si="3"/>
        <v>40000</v>
      </c>
      <c r="H72" s="33">
        <v>200</v>
      </c>
    </row>
    <row r="73" spans="1:8" s="3" customFormat="1" ht="21" customHeight="1">
      <c r="A73" s="28"/>
      <c r="B73" s="27"/>
      <c r="C73" s="29"/>
      <c r="D73" s="30"/>
      <c r="E73" s="31"/>
      <c r="F73" s="31"/>
      <c r="G73" s="32"/>
      <c r="H73" s="33"/>
    </row>
    <row r="74" spans="1:8" s="3" customFormat="1" ht="21" customHeight="1">
      <c r="A74" s="28">
        <v>2.17</v>
      </c>
      <c r="B74" s="27">
        <v>39224100</v>
      </c>
      <c r="C74" s="29" t="s">
        <v>17</v>
      </c>
      <c r="D74" s="30" t="s">
        <v>96</v>
      </c>
      <c r="E74" s="31" t="s">
        <v>2</v>
      </c>
      <c r="F74" s="31">
        <v>1000</v>
      </c>
      <c r="G74" s="32">
        <f t="shared" si="3"/>
        <v>11000</v>
      </c>
      <c r="H74" s="33">
        <v>11</v>
      </c>
    </row>
    <row r="75" spans="1:8" s="3" customFormat="1" ht="21" customHeight="1">
      <c r="A75" s="28">
        <v>2.1800000000000002</v>
      </c>
      <c r="B75" s="27">
        <v>24911200</v>
      </c>
      <c r="C75" s="29" t="s">
        <v>74</v>
      </c>
      <c r="D75" s="30" t="s">
        <v>96</v>
      </c>
      <c r="E75" s="31" t="s">
        <v>2</v>
      </c>
      <c r="F75" s="31">
        <v>500</v>
      </c>
      <c r="G75" s="32">
        <f t="shared" si="3"/>
        <v>20000</v>
      </c>
      <c r="H75" s="33">
        <v>40</v>
      </c>
    </row>
    <row r="76" spans="1:8" s="3" customFormat="1" ht="21" customHeight="1">
      <c r="A76" s="28">
        <v>2.19</v>
      </c>
      <c r="B76" s="27">
        <v>19641000</v>
      </c>
      <c r="C76" s="29" t="s">
        <v>91</v>
      </c>
      <c r="D76" s="30" t="s">
        <v>96</v>
      </c>
      <c r="E76" s="31" t="s">
        <v>2</v>
      </c>
      <c r="F76" s="31">
        <v>340</v>
      </c>
      <c r="G76" s="32">
        <f t="shared" si="3"/>
        <v>20400</v>
      </c>
      <c r="H76" s="33">
        <v>60</v>
      </c>
    </row>
    <row r="77" spans="1:8" s="3" customFormat="1" ht="21" customHeight="1">
      <c r="A77" s="28">
        <v>2.2000000000000002</v>
      </c>
      <c r="B77" s="27">
        <v>19722000</v>
      </c>
      <c r="C77" s="29" t="s">
        <v>93</v>
      </c>
      <c r="D77" s="30" t="s">
        <v>96</v>
      </c>
      <c r="E77" s="31" t="s">
        <v>2</v>
      </c>
      <c r="F77" s="31">
        <v>1100</v>
      </c>
      <c r="G77" s="32">
        <f t="shared" si="3"/>
        <v>2200</v>
      </c>
      <c r="H77" s="33">
        <v>2</v>
      </c>
    </row>
    <row r="78" spans="1:8" s="3" customFormat="1" ht="21" customHeight="1">
      <c r="A78" s="28">
        <v>2.21</v>
      </c>
      <c r="B78" s="27">
        <v>3951440</v>
      </c>
      <c r="C78" s="29" t="s">
        <v>109</v>
      </c>
      <c r="D78" s="30" t="s">
        <v>96</v>
      </c>
      <c r="E78" s="31" t="s">
        <v>2</v>
      </c>
      <c r="F78" s="31">
        <v>700</v>
      </c>
      <c r="G78" s="32">
        <f t="shared" si="3"/>
        <v>21000</v>
      </c>
      <c r="H78" s="33">
        <v>30</v>
      </c>
    </row>
    <row r="79" spans="1:8" s="3" customFormat="1" ht="21" customHeight="1">
      <c r="A79" s="28">
        <v>2.2200000000000002</v>
      </c>
      <c r="B79" s="27">
        <v>31684400</v>
      </c>
      <c r="C79" s="29" t="s">
        <v>99</v>
      </c>
      <c r="D79" s="30" t="s">
        <v>96</v>
      </c>
      <c r="E79" s="31" t="s">
        <v>2</v>
      </c>
      <c r="F79" s="31">
        <v>400</v>
      </c>
      <c r="G79" s="32">
        <f t="shared" si="3"/>
        <v>2000</v>
      </c>
      <c r="H79" s="33">
        <v>5</v>
      </c>
    </row>
    <row r="80" spans="1:8" s="3" customFormat="1" ht="21" customHeight="1">
      <c r="A80" s="28">
        <v>2.23</v>
      </c>
      <c r="B80" s="27">
        <v>31211180</v>
      </c>
      <c r="C80" s="29" t="s">
        <v>90</v>
      </c>
      <c r="D80" s="30" t="s">
        <v>96</v>
      </c>
      <c r="E80" s="31" t="s">
        <v>2</v>
      </c>
      <c r="F80" s="31">
        <v>550</v>
      </c>
      <c r="G80" s="32">
        <f t="shared" si="3"/>
        <v>2750</v>
      </c>
      <c r="H80" s="33">
        <v>5</v>
      </c>
    </row>
    <row r="81" spans="1:8" s="3" customFormat="1" ht="21" customHeight="1">
      <c r="A81" s="28">
        <v>2.2400000000000002</v>
      </c>
      <c r="B81" s="27">
        <v>39811300</v>
      </c>
      <c r="C81" s="29" t="s">
        <v>92</v>
      </c>
      <c r="D81" s="30" t="s">
        <v>96</v>
      </c>
      <c r="E81" s="31" t="s">
        <v>2</v>
      </c>
      <c r="F81" s="31">
        <v>450</v>
      </c>
      <c r="G81" s="32">
        <f t="shared" si="3"/>
        <v>15750</v>
      </c>
      <c r="H81" s="33">
        <v>35</v>
      </c>
    </row>
    <row r="82" spans="1:8" s="3" customFormat="1" ht="21" customHeight="1">
      <c r="A82" s="28">
        <v>2.25</v>
      </c>
      <c r="B82" s="27">
        <v>39831240</v>
      </c>
      <c r="C82" s="29" t="s">
        <v>16</v>
      </c>
      <c r="D82" s="30" t="s">
        <v>96</v>
      </c>
      <c r="E82" s="31" t="s">
        <v>15</v>
      </c>
      <c r="F82" s="31">
        <v>200</v>
      </c>
      <c r="G82" s="32">
        <f t="shared" si="3"/>
        <v>3000</v>
      </c>
      <c r="H82" s="33">
        <v>15</v>
      </c>
    </row>
    <row r="83" spans="1:8" s="3" customFormat="1" ht="21" customHeight="1">
      <c r="A83" s="28">
        <v>2.2599999999999998</v>
      </c>
      <c r="B83" s="27"/>
      <c r="C83" s="29" t="s">
        <v>94</v>
      </c>
      <c r="D83" s="30" t="s">
        <v>96</v>
      </c>
      <c r="E83" s="31" t="s">
        <v>2</v>
      </c>
      <c r="F83" s="31">
        <v>800</v>
      </c>
      <c r="G83" s="32">
        <f t="shared" si="3"/>
        <v>12000</v>
      </c>
      <c r="H83" s="33">
        <v>15</v>
      </c>
    </row>
    <row r="84" spans="1:8" s="3" customFormat="1" ht="21" customHeight="1">
      <c r="A84" s="28">
        <v>2.27</v>
      </c>
      <c r="B84" s="27">
        <v>44810000</v>
      </c>
      <c r="C84" s="29" t="s">
        <v>103</v>
      </c>
      <c r="D84" s="30" t="s">
        <v>96</v>
      </c>
      <c r="E84" s="31" t="s">
        <v>15</v>
      </c>
      <c r="F84" s="31">
        <v>885</v>
      </c>
      <c r="G84" s="32">
        <f t="shared" si="3"/>
        <v>35400</v>
      </c>
      <c r="H84" s="33">
        <v>40</v>
      </c>
    </row>
    <row r="85" spans="1:8" s="3" customFormat="1" ht="30" customHeight="1">
      <c r="A85" s="81">
        <v>3</v>
      </c>
      <c r="B85" s="82"/>
      <c r="C85" s="73" t="s">
        <v>14</v>
      </c>
      <c r="D85" s="30"/>
      <c r="E85" s="31"/>
      <c r="F85" s="31"/>
      <c r="G85" s="35">
        <f>SUM(G86:G90)</f>
        <v>4950000</v>
      </c>
      <c r="H85" s="33"/>
    </row>
    <row r="86" spans="1:8" s="3" customFormat="1" ht="21" customHeight="1">
      <c r="A86" s="83">
        <v>3.1</v>
      </c>
      <c r="B86" s="84">
        <v>22113000</v>
      </c>
      <c r="C86" s="29" t="s">
        <v>64</v>
      </c>
      <c r="D86" s="30" t="s">
        <v>96</v>
      </c>
      <c r="E86" s="31"/>
      <c r="F86" s="31"/>
      <c r="G86" s="32">
        <v>990000</v>
      </c>
      <c r="H86" s="33"/>
    </row>
    <row r="87" spans="1:8" s="3" customFormat="1" ht="21" customHeight="1">
      <c r="A87" s="83">
        <v>3.2</v>
      </c>
      <c r="B87" s="84">
        <v>22113000</v>
      </c>
      <c r="C87" s="29" t="s">
        <v>13</v>
      </c>
      <c r="D87" s="30" t="s">
        <v>96</v>
      </c>
      <c r="E87" s="31"/>
      <c r="F87" s="31"/>
      <c r="G87" s="32">
        <v>990000</v>
      </c>
      <c r="H87" s="33"/>
    </row>
    <row r="88" spans="1:8" s="3" customFormat="1" ht="21" customHeight="1">
      <c r="A88" s="83">
        <v>3.3</v>
      </c>
      <c r="B88" s="84">
        <v>22113000</v>
      </c>
      <c r="C88" s="29" t="s">
        <v>12</v>
      </c>
      <c r="D88" s="30" t="s">
        <v>96</v>
      </c>
      <c r="E88" s="31"/>
      <c r="F88" s="31"/>
      <c r="G88" s="32">
        <v>990000</v>
      </c>
      <c r="H88" s="33"/>
    </row>
    <row r="89" spans="1:8" s="3" customFormat="1" ht="27.75" customHeight="1">
      <c r="A89" s="83">
        <v>3.4</v>
      </c>
      <c r="B89" s="84">
        <v>39130000</v>
      </c>
      <c r="C89" s="85" t="s">
        <v>111</v>
      </c>
      <c r="D89" s="30" t="s">
        <v>96</v>
      </c>
      <c r="E89" s="31"/>
      <c r="F89" s="31"/>
      <c r="G89" s="32">
        <v>990000</v>
      </c>
      <c r="H89" s="33"/>
    </row>
    <row r="90" spans="1:8" s="3" customFormat="1" ht="30" customHeight="1">
      <c r="A90" s="83">
        <v>3.5</v>
      </c>
      <c r="B90" s="84">
        <v>30213300</v>
      </c>
      <c r="C90" s="29" t="s">
        <v>11</v>
      </c>
      <c r="D90" s="30" t="s">
        <v>96</v>
      </c>
      <c r="E90" s="31"/>
      <c r="F90" s="31"/>
      <c r="G90" s="86">
        <v>990000</v>
      </c>
      <c r="H90" s="33"/>
    </row>
    <row r="91" spans="1:8" ht="18" customHeight="1">
      <c r="A91" s="87" t="s">
        <v>10</v>
      </c>
      <c r="B91" s="88"/>
      <c r="C91" s="88"/>
      <c r="D91" s="89"/>
      <c r="E91" s="90"/>
      <c r="F91" s="90"/>
      <c r="G91" s="82">
        <f>SUM(G92:G107)</f>
        <v>14947120</v>
      </c>
      <c r="H91" s="90"/>
    </row>
    <row r="92" spans="1:8" ht="39" customHeight="1">
      <c r="A92" s="91">
        <v>1</v>
      </c>
      <c r="B92" s="84">
        <v>65310000</v>
      </c>
      <c r="C92" s="29" t="s">
        <v>9</v>
      </c>
      <c r="D92" s="30" t="s">
        <v>96</v>
      </c>
      <c r="E92" s="92"/>
      <c r="F92" s="92"/>
      <c r="G92" s="32">
        <v>3911000</v>
      </c>
      <c r="H92" s="93">
        <v>1</v>
      </c>
    </row>
    <row r="93" spans="1:8" ht="48.75" customHeight="1">
      <c r="A93" s="91">
        <v>2</v>
      </c>
      <c r="B93" s="84">
        <v>65210000</v>
      </c>
      <c r="C93" s="29" t="s">
        <v>8</v>
      </c>
      <c r="D93" s="30" t="s">
        <v>96</v>
      </c>
      <c r="E93" s="91"/>
      <c r="F93" s="91"/>
      <c r="G93" s="86">
        <v>5197800</v>
      </c>
      <c r="H93" s="92">
        <v>1</v>
      </c>
    </row>
    <row r="94" spans="1:8" ht="20.25" customHeight="1">
      <c r="A94" s="91">
        <v>3</v>
      </c>
      <c r="B94" s="84">
        <v>65110000</v>
      </c>
      <c r="C94" s="80" t="s">
        <v>7</v>
      </c>
      <c r="D94" s="30" t="s">
        <v>96</v>
      </c>
      <c r="E94" s="91"/>
      <c r="F94" s="91"/>
      <c r="G94" s="32">
        <v>261000</v>
      </c>
      <c r="H94" s="93">
        <v>1</v>
      </c>
    </row>
    <row r="95" spans="1:8" ht="22.5" customHeight="1">
      <c r="A95" s="91">
        <v>4</v>
      </c>
      <c r="B95" s="84">
        <v>90923000</v>
      </c>
      <c r="C95" s="80" t="s">
        <v>6</v>
      </c>
      <c r="D95" s="30" t="s">
        <v>96</v>
      </c>
      <c r="E95" s="92"/>
      <c r="F95" s="91"/>
      <c r="G95" s="32">
        <v>862400</v>
      </c>
      <c r="H95" s="93">
        <v>1</v>
      </c>
    </row>
    <row r="96" spans="1:8" ht="60" customHeight="1">
      <c r="A96" s="91">
        <v>5</v>
      </c>
      <c r="B96" s="84">
        <v>65200000</v>
      </c>
      <c r="C96" s="29" t="s">
        <v>5</v>
      </c>
      <c r="D96" s="30" t="s">
        <v>96</v>
      </c>
      <c r="E96" s="92" t="s">
        <v>0</v>
      </c>
      <c r="F96" s="92"/>
      <c r="G96" s="86">
        <v>600000</v>
      </c>
      <c r="H96" s="93">
        <v>1</v>
      </c>
    </row>
    <row r="97" spans="1:8" s="3" customFormat="1" ht="28.5" customHeight="1">
      <c r="A97" s="91">
        <v>6</v>
      </c>
      <c r="B97" s="84">
        <v>90511000</v>
      </c>
      <c r="C97" s="29" t="s">
        <v>4</v>
      </c>
      <c r="D97" s="30" t="s">
        <v>96</v>
      </c>
      <c r="E97" s="31" t="s">
        <v>0</v>
      </c>
      <c r="F97" s="31"/>
      <c r="G97" s="32">
        <v>160000</v>
      </c>
      <c r="H97" s="33">
        <v>1</v>
      </c>
    </row>
    <row r="98" spans="1:8" s="3" customFormat="1" ht="43.5" customHeight="1">
      <c r="A98" s="91">
        <v>7</v>
      </c>
      <c r="B98" s="84">
        <v>64210000</v>
      </c>
      <c r="C98" s="29" t="s">
        <v>3</v>
      </c>
      <c r="D98" s="30" t="s">
        <v>96</v>
      </c>
      <c r="E98" s="31" t="s">
        <v>2</v>
      </c>
      <c r="F98" s="31"/>
      <c r="G98" s="32">
        <v>864000</v>
      </c>
      <c r="H98" s="33">
        <v>15</v>
      </c>
    </row>
    <row r="99" spans="1:8" s="3" customFormat="1" ht="27" customHeight="1">
      <c r="A99" s="91">
        <v>8</v>
      </c>
      <c r="B99" s="84">
        <v>64210000</v>
      </c>
      <c r="C99" s="29" t="s">
        <v>1</v>
      </c>
      <c r="D99" s="30" t="s">
        <v>96</v>
      </c>
      <c r="E99" s="31" t="s">
        <v>0</v>
      </c>
      <c r="F99" s="31"/>
      <c r="G99" s="32">
        <v>486100</v>
      </c>
      <c r="H99" s="33"/>
    </row>
    <row r="100" spans="1:8" s="3" customFormat="1" ht="27" customHeight="1">
      <c r="A100" s="91">
        <v>9</v>
      </c>
      <c r="B100" s="84">
        <v>64210000</v>
      </c>
      <c r="C100" s="29" t="s">
        <v>95</v>
      </c>
      <c r="D100" s="30" t="s">
        <v>96</v>
      </c>
      <c r="E100" s="31" t="s">
        <v>0</v>
      </c>
      <c r="F100" s="31"/>
      <c r="G100" s="32">
        <v>360000</v>
      </c>
      <c r="H100" s="33"/>
    </row>
    <row r="101" spans="1:8" ht="36.75" customHeight="1">
      <c r="A101" s="91">
        <v>10</v>
      </c>
      <c r="B101" s="84">
        <v>24951230</v>
      </c>
      <c r="C101" s="29" t="s">
        <v>68</v>
      </c>
      <c r="D101" s="30" t="s">
        <v>96</v>
      </c>
      <c r="E101" s="31" t="s">
        <v>0</v>
      </c>
      <c r="F101" s="31"/>
      <c r="G101" s="32">
        <v>300000</v>
      </c>
      <c r="H101" s="33"/>
    </row>
    <row r="102" spans="1:8" ht="34.5" customHeight="1">
      <c r="A102" s="94">
        <v>11</v>
      </c>
      <c r="B102" s="99">
        <v>80511000</v>
      </c>
      <c r="C102" s="29" t="s">
        <v>114</v>
      </c>
      <c r="D102" s="30" t="s">
        <v>96</v>
      </c>
      <c r="E102" s="31" t="s">
        <v>0</v>
      </c>
      <c r="F102" s="94">
        <v>24000</v>
      </c>
      <c r="G102" s="95">
        <f>H102*F102</f>
        <v>168000</v>
      </c>
      <c r="H102" s="94">
        <v>7</v>
      </c>
    </row>
    <row r="103" spans="1:8" s="23" customFormat="1" ht="35.25" customHeight="1">
      <c r="A103" s="94">
        <v>12</v>
      </c>
      <c r="B103" s="95"/>
      <c r="C103" s="29" t="s">
        <v>104</v>
      </c>
      <c r="D103" s="30" t="s">
        <v>96</v>
      </c>
      <c r="E103" s="31" t="s">
        <v>0</v>
      </c>
      <c r="F103" s="94"/>
      <c r="G103" s="95">
        <v>41220</v>
      </c>
      <c r="H103" s="94"/>
    </row>
    <row r="104" spans="1:8" ht="45.75" customHeight="1">
      <c r="A104" s="94">
        <v>13</v>
      </c>
      <c r="B104" s="95">
        <v>65200000</v>
      </c>
      <c r="C104" s="29" t="s">
        <v>97</v>
      </c>
      <c r="D104" s="30" t="s">
        <v>96</v>
      </c>
      <c r="E104" s="31" t="s">
        <v>0</v>
      </c>
      <c r="F104" s="94"/>
      <c r="G104" s="95">
        <v>500000</v>
      </c>
      <c r="H104" s="94"/>
    </row>
    <row r="105" spans="1:8" s="22" customFormat="1" ht="34.5" customHeight="1">
      <c r="A105" s="96">
        <v>14</v>
      </c>
      <c r="B105" s="97">
        <v>79952100</v>
      </c>
      <c r="C105" s="73" t="s">
        <v>73</v>
      </c>
      <c r="D105" s="30" t="s">
        <v>96</v>
      </c>
      <c r="E105" s="98" t="s">
        <v>0</v>
      </c>
      <c r="F105" s="96"/>
      <c r="G105" s="97">
        <v>500000</v>
      </c>
      <c r="H105" s="96"/>
    </row>
    <row r="106" spans="1:8" s="22" customFormat="1" ht="39.75" customHeight="1">
      <c r="A106" s="96">
        <v>15</v>
      </c>
      <c r="B106" s="97">
        <v>72411700</v>
      </c>
      <c r="C106" s="73" t="s">
        <v>100</v>
      </c>
      <c r="D106" s="30" t="s">
        <v>96</v>
      </c>
      <c r="E106" s="98" t="s">
        <v>0</v>
      </c>
      <c r="F106" s="96"/>
      <c r="G106" s="97">
        <f>627600+105000</f>
        <v>732600</v>
      </c>
      <c r="H106" s="96"/>
    </row>
    <row r="107" spans="1:8" s="22" customFormat="1" ht="46.5" customHeight="1">
      <c r="A107" s="96">
        <v>16</v>
      </c>
      <c r="B107" s="97">
        <v>79132100</v>
      </c>
      <c r="C107" s="73" t="s">
        <v>101</v>
      </c>
      <c r="D107" s="30" t="s">
        <v>96</v>
      </c>
      <c r="E107" s="98" t="s">
        <v>0</v>
      </c>
      <c r="F107" s="96"/>
      <c r="G107" s="97">
        <v>3000</v>
      </c>
      <c r="H107" s="96"/>
    </row>
    <row r="108" spans="1:8" ht="6.75" customHeight="1">
      <c r="A108" s="6"/>
      <c r="B108" s="8"/>
      <c r="C108" s="12"/>
      <c r="D108" s="13"/>
      <c r="E108" s="14"/>
      <c r="F108" s="6"/>
      <c r="G108" s="8"/>
      <c r="H108" s="6"/>
    </row>
    <row r="109" spans="1:8" ht="18" customHeight="1">
      <c r="A109" s="9"/>
      <c r="B109" s="19" t="s">
        <v>66</v>
      </c>
      <c r="C109" s="19"/>
      <c r="D109" s="19"/>
      <c r="E109" s="6"/>
      <c r="F109" s="6"/>
      <c r="G109" s="8"/>
      <c r="H109" s="10"/>
    </row>
    <row r="110" spans="1:8" ht="20.25" customHeight="1">
      <c r="A110" s="6"/>
      <c r="B110" s="8"/>
      <c r="C110" s="9"/>
      <c r="D110" s="9"/>
      <c r="E110" s="6"/>
      <c r="F110" s="6"/>
      <c r="G110" s="8"/>
      <c r="H110" s="9"/>
    </row>
    <row r="111" spans="1:8" ht="18">
      <c r="A111" s="6"/>
      <c r="B111" s="19" t="s">
        <v>70</v>
      </c>
      <c r="C111" s="25" t="s">
        <v>110</v>
      </c>
      <c r="D111" s="19"/>
      <c r="E111" s="6"/>
      <c r="F111" s="6"/>
      <c r="G111" s="8"/>
      <c r="H111" s="6"/>
    </row>
    <row r="112" spans="1:8" ht="8.25" customHeight="1">
      <c r="A112" s="6"/>
      <c r="B112" s="8"/>
      <c r="C112" s="10"/>
      <c r="D112" s="10"/>
      <c r="E112" s="7"/>
      <c r="F112" s="6"/>
      <c r="G112" s="11"/>
      <c r="H112" s="10"/>
    </row>
    <row r="113" spans="1:8">
      <c r="A113" s="6"/>
      <c r="B113" s="8"/>
      <c r="C113" s="10"/>
      <c r="D113" s="10"/>
      <c r="E113" s="7"/>
      <c r="F113" s="7"/>
      <c r="G113" s="11"/>
      <c r="H113" s="7"/>
    </row>
    <row r="114" spans="1:8">
      <c r="A114" s="6"/>
      <c r="B114" s="8"/>
      <c r="C114" s="9"/>
      <c r="D114" s="9"/>
      <c r="E114" s="6"/>
      <c r="F114" s="6"/>
      <c r="G114" s="8"/>
      <c r="H114" s="6"/>
    </row>
    <row r="115" spans="1:8">
      <c r="A115" s="6"/>
      <c r="B115" s="8"/>
      <c r="C115" s="9"/>
      <c r="D115" s="9"/>
      <c r="E115" s="6"/>
      <c r="F115" s="6"/>
      <c r="G115" s="8"/>
      <c r="H115" s="7"/>
    </row>
    <row r="122" spans="1:8">
      <c r="A122" s="1"/>
      <c r="B122" s="4"/>
      <c r="E122" s="1"/>
      <c r="F122" s="1"/>
      <c r="G122" s="4"/>
      <c r="H122" s="1"/>
    </row>
    <row r="123" spans="1:8">
      <c r="A123" s="1"/>
      <c r="B123" s="4"/>
      <c r="E123" s="1"/>
      <c r="F123" s="1"/>
      <c r="G123" s="4"/>
      <c r="H123" s="1"/>
    </row>
    <row r="124" spans="1:8">
      <c r="A124" s="1"/>
      <c r="B124" s="4"/>
      <c r="E124" s="1"/>
      <c r="F124" s="1"/>
      <c r="G124" s="4"/>
      <c r="H124" s="1"/>
    </row>
    <row r="125" spans="1:8">
      <c r="A125" s="1"/>
      <c r="B125" s="4"/>
      <c r="E125" s="1"/>
      <c r="F125" s="1"/>
      <c r="G125" s="4"/>
      <c r="H125" s="1"/>
    </row>
    <row r="126" spans="1:8">
      <c r="A126" s="1"/>
      <c r="B126" s="4"/>
      <c r="E126" s="1"/>
      <c r="F126" s="1"/>
      <c r="G126" s="4"/>
      <c r="H126" s="1"/>
    </row>
    <row r="127" spans="1:8">
      <c r="A127" s="1"/>
      <c r="B127" s="4"/>
      <c r="E127" s="1"/>
      <c r="F127" s="1"/>
      <c r="G127" s="4"/>
      <c r="H127" s="1"/>
    </row>
    <row r="128" spans="1:8">
      <c r="A128" s="1"/>
      <c r="B128" s="4"/>
      <c r="E128" s="1"/>
      <c r="F128" s="1"/>
      <c r="G128" s="4"/>
      <c r="H128" s="1"/>
    </row>
    <row r="129" spans="1:8">
      <c r="A129" s="1"/>
      <c r="B129" s="4"/>
      <c r="C129" s="102"/>
      <c r="D129" s="102"/>
      <c r="E129" s="1"/>
      <c r="F129" s="1"/>
      <c r="G129" s="4"/>
      <c r="H129" s="1"/>
    </row>
    <row r="130" spans="1:8">
      <c r="A130" s="1"/>
      <c r="B130" s="4"/>
      <c r="E130" s="1"/>
      <c r="F130" s="1"/>
      <c r="G130" s="4"/>
      <c r="H130" s="1"/>
    </row>
    <row r="131" spans="1:8">
      <c r="A131" s="1"/>
      <c r="B131" s="4"/>
      <c r="E131" s="1"/>
      <c r="F131" s="1"/>
      <c r="G131" s="4"/>
      <c r="H131" s="1"/>
    </row>
    <row r="132" spans="1:8">
      <c r="A132" s="1"/>
      <c r="B132" s="4"/>
      <c r="E132" s="1"/>
      <c r="F132" s="1"/>
      <c r="G132" s="4"/>
      <c r="H132" s="1"/>
    </row>
    <row r="133" spans="1:8">
      <c r="A133" s="1"/>
      <c r="B133" s="4"/>
      <c r="E133" s="1"/>
      <c r="F133" s="1"/>
      <c r="G133" s="4"/>
      <c r="H133" s="1"/>
    </row>
    <row r="134" spans="1:8">
      <c r="A134" s="1"/>
      <c r="B134" s="4"/>
      <c r="E134" s="1"/>
      <c r="F134" s="1"/>
      <c r="G134" s="4"/>
      <c r="H134" s="1"/>
    </row>
    <row r="135" spans="1:8">
      <c r="A135" s="1"/>
      <c r="B135" s="4"/>
      <c r="E135" s="1"/>
      <c r="F135" s="1"/>
      <c r="G135" s="4"/>
      <c r="H135" s="1"/>
    </row>
    <row r="136" spans="1:8">
      <c r="A136" s="1"/>
      <c r="B136" s="4"/>
      <c r="E136" s="1"/>
      <c r="F136" s="1"/>
      <c r="G136" s="4"/>
      <c r="H136" s="1"/>
    </row>
    <row r="137" spans="1:8">
      <c r="A137" s="1"/>
      <c r="B137" s="4"/>
      <c r="E137" s="1"/>
      <c r="F137" s="1"/>
      <c r="G137" s="4"/>
      <c r="H137" s="1"/>
    </row>
    <row r="138" spans="1:8">
      <c r="A138" s="1"/>
      <c r="B138" s="4"/>
      <c r="E138" s="1"/>
      <c r="F138" s="1"/>
      <c r="G138" s="4"/>
      <c r="H138" s="1"/>
    </row>
    <row r="139" spans="1:8">
      <c r="A139" s="1"/>
      <c r="B139" s="4"/>
      <c r="E139" s="1"/>
      <c r="F139" s="1"/>
      <c r="G139" s="4"/>
      <c r="H139" s="1"/>
    </row>
    <row r="140" spans="1:8">
      <c r="A140" s="1"/>
      <c r="B140" s="4"/>
      <c r="E140" s="1"/>
      <c r="F140" s="1"/>
      <c r="G140" s="4"/>
      <c r="H140" s="1"/>
    </row>
    <row r="141" spans="1:8">
      <c r="A141" s="1"/>
      <c r="B141" s="4"/>
      <c r="E141" s="1"/>
      <c r="F141" s="1"/>
      <c r="G141" s="4"/>
      <c r="H141" s="1"/>
    </row>
    <row r="142" spans="1:8">
      <c r="A142" s="1"/>
      <c r="B142" s="4"/>
      <c r="E142" s="1"/>
      <c r="F142" s="1"/>
      <c r="G142" s="4"/>
      <c r="H142" s="1"/>
    </row>
  </sheetData>
  <mergeCells count="5">
    <mergeCell ref="E5:G5"/>
    <mergeCell ref="A8:H8"/>
    <mergeCell ref="C129:D129"/>
    <mergeCell ref="A10:D10"/>
    <mergeCell ref="B15:C15"/>
  </mergeCells>
  <pageMargins left="0.23622047244094491" right="0" top="0.15748031496062992" bottom="0.15748031496062992" header="0.19685039370078741" footer="0.15748031496062992"/>
  <pageSetup paperSize="9" scale="58" orientation="portrait" r:id="rId1"/>
  <headerFooter alignWithMargins="0"/>
  <rowBreaks count="1" manualBreakCount="1">
    <brk id="5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cols>
    <col min="3" max="3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Իսահակյան գրադարան</vt:lpstr>
      <vt:lpstr>Sheet1</vt:lpstr>
      <vt:lpstr>Sheet2</vt:lpstr>
      <vt:lpstr>'Իսահակյան գրադարան'!Область_печати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2019-01-30T09:57:55Z</dcterms:modified>
</cp:coreProperties>
</file>